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020" windowHeight="10080" activeTab="1"/>
  </bookViews>
  <sheets>
    <sheet name="Instructions" sheetId="3" r:id="rId1"/>
    <sheet name=" Data" sheetId="1" r:id="rId2"/>
  </sheets>
  <calcPr calcId="145621"/>
</workbook>
</file>

<file path=xl/calcChain.xml><?xml version="1.0" encoding="utf-8"?>
<calcChain xmlns="http://schemas.openxmlformats.org/spreadsheetml/2006/main">
  <c r="AH4" i="1" l="1"/>
  <c r="AH5" i="1"/>
  <c r="AH6" i="1"/>
  <c r="AH7" i="1"/>
  <c r="AH8" i="1"/>
  <c r="AH9" i="1"/>
  <c r="AH10" i="1"/>
  <c r="AH11" i="1"/>
  <c r="AH12" i="1"/>
  <c r="AH13" i="1"/>
  <c r="AH14" i="1"/>
  <c r="AH15" i="1"/>
  <c r="AH16" i="1"/>
  <c r="AH3" i="1"/>
  <c r="S15" i="1" l="1"/>
  <c r="U15" i="1"/>
  <c r="V15" i="1"/>
  <c r="W15" i="1"/>
  <c r="X15" i="1"/>
  <c r="Y15" i="1"/>
  <c r="Z15" i="1"/>
  <c r="AA15" i="1"/>
  <c r="AJ15" i="1"/>
  <c r="S16" i="1"/>
  <c r="U16" i="1"/>
  <c r="V16" i="1"/>
  <c r="W16" i="1"/>
  <c r="X16" i="1"/>
  <c r="Y16" i="1"/>
  <c r="Z16" i="1"/>
  <c r="AA16" i="1"/>
  <c r="AJ16" i="1"/>
  <c r="AK16" i="1" l="1"/>
  <c r="AK15" i="1"/>
  <c r="AL15" i="1"/>
  <c r="AL16" i="1"/>
  <c r="S4" i="1"/>
  <c r="S5" i="1"/>
  <c r="S6" i="1"/>
  <c r="S7" i="1"/>
  <c r="S8" i="1"/>
  <c r="S9" i="1"/>
  <c r="S10" i="1"/>
  <c r="S11" i="1"/>
  <c r="S12" i="1"/>
  <c r="S13" i="1"/>
  <c r="S14" i="1"/>
  <c r="V3" i="1"/>
  <c r="W3" i="1"/>
  <c r="X3" i="1"/>
  <c r="Y3" i="1"/>
  <c r="AA3" i="1" s="1"/>
  <c r="Z3" i="1"/>
  <c r="W4" i="1"/>
  <c r="X4" i="1"/>
  <c r="Y4" i="1"/>
  <c r="Z4" i="1"/>
  <c r="AA4" i="1"/>
  <c r="W5" i="1"/>
  <c r="X5" i="1"/>
  <c r="Y5" i="1"/>
  <c r="Z5" i="1"/>
  <c r="X6" i="1"/>
  <c r="Y6" i="1"/>
  <c r="Z6" i="1"/>
  <c r="V7" i="1"/>
  <c r="W7" i="1"/>
  <c r="X7" i="1"/>
  <c r="Y7" i="1"/>
  <c r="Z7" i="1"/>
  <c r="W8" i="1"/>
  <c r="Z8" i="1"/>
  <c r="AA8" i="1"/>
  <c r="Z9" i="1"/>
  <c r="AA9" i="1"/>
  <c r="V10" i="1"/>
  <c r="W10" i="1"/>
  <c r="Y10" i="1"/>
  <c r="Z10" i="1"/>
  <c r="V11" i="1"/>
  <c r="Y11" i="1"/>
  <c r="Z11" i="1"/>
  <c r="AA11" i="1"/>
  <c r="V12" i="1"/>
  <c r="Z12" i="1"/>
  <c r="AA12" i="1"/>
  <c r="V13" i="1"/>
  <c r="W13" i="1"/>
  <c r="Z13" i="1"/>
  <c r="AA13" i="1"/>
  <c r="V14" i="1"/>
  <c r="W14" i="1"/>
  <c r="AA14" i="1"/>
  <c r="U6" i="1"/>
  <c r="U8" i="1"/>
  <c r="U9" i="1"/>
  <c r="U10" i="1"/>
  <c r="U11" i="1"/>
  <c r="U12" i="1"/>
  <c r="U13" i="1"/>
  <c r="U14" i="1"/>
  <c r="U5" i="1"/>
  <c r="S3" i="1"/>
  <c r="L4" i="1"/>
  <c r="M7" i="1"/>
  <c r="N6" i="1"/>
  <c r="W6" i="1" s="1"/>
  <c r="O3" i="1"/>
  <c r="P4" i="1"/>
  <c r="Q3" i="1"/>
  <c r="R6" i="1"/>
  <c r="AA6" i="1" s="1"/>
  <c r="AH2" i="1"/>
  <c r="O13" i="1" l="1"/>
  <c r="X13" i="1" s="1"/>
  <c r="L10" i="1"/>
  <c r="P6" i="1"/>
  <c r="M3" i="1"/>
  <c r="Q11" i="1"/>
  <c r="O9" i="1"/>
  <c r="X9" i="1" s="1"/>
  <c r="L6" i="1"/>
  <c r="P14" i="1"/>
  <c r="Y14" i="1" s="1"/>
  <c r="M11" i="1"/>
  <c r="Q7" i="1"/>
  <c r="O5" i="1"/>
  <c r="L14" i="1"/>
  <c r="P10" i="1"/>
  <c r="U4" i="1"/>
  <c r="Q2" i="1"/>
  <c r="Z2" i="1" s="1"/>
  <c r="Q16" i="1"/>
  <c r="Q15" i="1"/>
  <c r="M2" i="1"/>
  <c r="V2" i="1" s="1"/>
  <c r="M15" i="1"/>
  <c r="M16" i="1"/>
  <c r="O14" i="1"/>
  <c r="R13" i="1"/>
  <c r="N13" i="1"/>
  <c r="Q12" i="1"/>
  <c r="M12" i="1"/>
  <c r="P11" i="1"/>
  <c r="L11" i="1"/>
  <c r="O10" i="1"/>
  <c r="X10" i="1" s="1"/>
  <c r="R9" i="1"/>
  <c r="N9" i="1"/>
  <c r="W9" i="1" s="1"/>
  <c r="Q8" i="1"/>
  <c r="M8" i="1"/>
  <c r="V8" i="1" s="1"/>
  <c r="P7" i="1"/>
  <c r="L7" i="1"/>
  <c r="U7" i="1" s="1"/>
  <c r="O6" i="1"/>
  <c r="R5" i="1"/>
  <c r="N5" i="1"/>
  <c r="Q4" i="1"/>
  <c r="M4" i="1"/>
  <c r="V4" i="1" s="1"/>
  <c r="AK4" i="1" s="1"/>
  <c r="P3" i="1"/>
  <c r="L3" i="1"/>
  <c r="R14" i="1"/>
  <c r="N14" i="1"/>
  <c r="Q13" i="1"/>
  <c r="M13" i="1"/>
  <c r="P12" i="1"/>
  <c r="Y12" i="1" s="1"/>
  <c r="L12" i="1"/>
  <c r="O11" i="1"/>
  <c r="X11" i="1" s="1"/>
  <c r="R10" i="1"/>
  <c r="AA10" i="1" s="1"/>
  <c r="N10" i="1"/>
  <c r="Q9" i="1"/>
  <c r="M9" i="1"/>
  <c r="V9" i="1" s="1"/>
  <c r="P8" i="1"/>
  <c r="Y8" i="1" s="1"/>
  <c r="L8" i="1"/>
  <c r="O7" i="1"/>
  <c r="Q5" i="1"/>
  <c r="M5" i="1"/>
  <c r="V5" i="1" s="1"/>
  <c r="R15" i="1"/>
  <c r="R16" i="1"/>
  <c r="N15" i="1"/>
  <c r="N16" i="1"/>
  <c r="R12" i="1"/>
  <c r="N12" i="1"/>
  <c r="W12" i="1" s="1"/>
  <c r="AL12" i="1" s="1"/>
  <c r="R8" i="1"/>
  <c r="N8" i="1"/>
  <c r="R4" i="1"/>
  <c r="N4" i="1"/>
  <c r="P15" i="1"/>
  <c r="P16" i="1"/>
  <c r="L15" i="1"/>
  <c r="L16" i="1"/>
  <c r="O16" i="1"/>
  <c r="O15" i="1"/>
  <c r="Q14" i="1"/>
  <c r="Z14" i="1" s="1"/>
  <c r="M14" i="1"/>
  <c r="P13" i="1"/>
  <c r="Y13" i="1" s="1"/>
  <c r="L13" i="1"/>
  <c r="O12" i="1"/>
  <c r="X12" i="1" s="1"/>
  <c r="R11" i="1"/>
  <c r="N11" i="1"/>
  <c r="W11" i="1" s="1"/>
  <c r="AL11" i="1" s="1"/>
  <c r="Q10" i="1"/>
  <c r="M10" i="1"/>
  <c r="P9" i="1"/>
  <c r="Y9" i="1" s="1"/>
  <c r="L9" i="1"/>
  <c r="O8" i="1"/>
  <c r="X8" i="1" s="1"/>
  <c r="R7" i="1"/>
  <c r="AA7" i="1" s="1"/>
  <c r="N7" i="1"/>
  <c r="Q6" i="1"/>
  <c r="M6" i="1"/>
  <c r="P5" i="1"/>
  <c r="L5" i="1"/>
  <c r="O4" i="1"/>
  <c r="R3" i="1"/>
  <c r="N3" i="1"/>
  <c r="AA5" i="1"/>
  <c r="X14" i="1"/>
  <c r="P2" i="1"/>
  <c r="Y2" i="1" s="1"/>
  <c r="L2" i="1"/>
  <c r="U2" i="1" s="1"/>
  <c r="O2" i="1"/>
  <c r="X2" i="1" s="1"/>
  <c r="R2" i="1"/>
  <c r="AA2" i="1" s="1"/>
  <c r="N2" i="1"/>
  <c r="W2" i="1" s="1"/>
  <c r="AK9" i="1" l="1"/>
  <c r="AL9" i="1"/>
  <c r="AK8" i="1"/>
  <c r="AK13" i="1"/>
  <c r="AK12" i="1"/>
  <c r="AJ13" i="1"/>
  <c r="AL13" i="1"/>
  <c r="AK14" i="1"/>
  <c r="AJ9" i="1"/>
  <c r="AL5" i="1"/>
  <c r="AL8" i="1"/>
  <c r="AL4" i="1"/>
  <c r="AJ6" i="1"/>
  <c r="AJ8" i="1"/>
  <c r="AL10" i="1"/>
  <c r="AJ7" i="1"/>
  <c r="AK5" i="1"/>
  <c r="AL7" i="1"/>
  <c r="AJ10" i="1"/>
  <c r="AK7" i="1"/>
  <c r="AJ14" i="1"/>
  <c r="AJ12" i="1"/>
  <c r="AJ11" i="1"/>
  <c r="AK10" i="1"/>
  <c r="AK11" i="1"/>
  <c r="V6" i="1"/>
  <c r="AL6" i="1" s="1"/>
  <c r="AJ5" i="1"/>
  <c r="AJ3" i="1"/>
  <c r="U3" i="1"/>
  <c r="AJ4" i="1"/>
  <c r="AL14" i="1"/>
  <c r="AK6" i="1" l="1"/>
  <c r="AK3" i="1"/>
  <c r="AL3" i="1"/>
</calcChain>
</file>

<file path=xl/sharedStrings.xml><?xml version="1.0" encoding="utf-8"?>
<sst xmlns="http://schemas.openxmlformats.org/spreadsheetml/2006/main" count="41" uniqueCount="41">
  <si>
    <t>Negative value</t>
  </si>
  <si>
    <t>Negative for customer</t>
  </si>
  <si>
    <t>Technically unfeasible</t>
  </si>
  <si>
    <t>A lot of competition</t>
  </si>
  <si>
    <t>Positive value</t>
  </si>
  <si>
    <t>Positive for customer</t>
  </si>
  <si>
    <t>Technically feasible</t>
  </si>
  <si>
    <t>Little competition</t>
  </si>
  <si>
    <t>More of value chain captured</t>
  </si>
  <si>
    <t>Less of value chain captured</t>
  </si>
  <si>
    <t>Reference</t>
  </si>
  <si>
    <t>Rating * count</t>
  </si>
  <si>
    <t>Sum count</t>
  </si>
  <si>
    <t>rating</t>
  </si>
  <si>
    <t>Less contact with customer</t>
  </si>
  <si>
    <t>Customer lock-in</t>
  </si>
  <si>
    <t>Alternative (minimum)</t>
  </si>
  <si>
    <t>Alternative (maximum)</t>
  </si>
  <si>
    <t>Alternative (average)</t>
  </si>
  <si>
    <t>Decreased up front costs</t>
  </si>
  <si>
    <t>Decreased TCO</t>
  </si>
  <si>
    <t>Increased up front costs</t>
  </si>
  <si>
    <t>Increased TCO</t>
  </si>
  <si>
    <t>Capital intensive</t>
  </si>
  <si>
    <t>Low capital investment</t>
  </si>
  <si>
    <t>Long "time to market"</t>
  </si>
  <si>
    <t>Quick "Time to market"</t>
  </si>
  <si>
    <t>Legal barriers</t>
  </si>
  <si>
    <t>No regulatory barriers</t>
  </si>
  <si>
    <t>Instructions</t>
  </si>
  <si>
    <t>Review parameters in the "Input Data" sheet"</t>
  </si>
  <si>
    <t>Change parameters if needed</t>
  </si>
  <si>
    <t>Add paramteters specific to your situation if needed</t>
  </si>
  <si>
    <t>Print/distrubute the table to all team members</t>
  </si>
  <si>
    <t>Have each team member rate the new concept in each chategory in private</t>
  </si>
  <si>
    <t>Gather ratings from all team members and note the count of each rating for eacch chategory</t>
  </si>
  <si>
    <t>Look at the spider graph as a team and discuss potential discrependencies</t>
  </si>
  <si>
    <t>Adjust ratings accordingly to consensus</t>
  </si>
  <si>
    <t>Rating count</t>
  </si>
  <si>
    <t>Difer from customer wishes</t>
  </si>
  <si>
    <t>Resembles customer wishes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</si>
</sst>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0"/>
      <color theme="1"/>
      <name val="Arial Unicode MS"/>
      <family val="2"/>
    </font>
    <font>
      <sz val="8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8"/>
      <color theme="0" tint="-0.249977111117893"/>
      <name val="Calibri"/>
      <family val="2"/>
      <scheme val="minor"/>
    </font>
    <font>
      <b/>
      <sz val="8"/>
      <color theme="0" tint="-0.249977111117893"/>
      <name val="Arial Unicode MS"/>
      <family val="2"/>
    </font>
    <font>
      <b/>
      <sz val="11"/>
      <color theme="0" tint="-0.249977111117893"/>
      <name val="Calibri"/>
      <family val="2"/>
      <scheme val="minor"/>
    </font>
    <font>
      <sz val="8"/>
      <color theme="0" tint="-0.249977111117893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/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5" fillId="2" borderId="0" xfId="0" applyFont="1" applyFill="1"/>
    <xf numFmtId="0" fontId="3" fillId="0" borderId="0" xfId="0" applyFont="1" applyAlignment="1">
      <alignment vertical="center"/>
    </xf>
    <xf numFmtId="0" fontId="1" fillId="0" borderId="0" xfId="0" applyFont="1"/>
    <xf numFmtId="0" fontId="0" fillId="3" borderId="0" xfId="0" applyFill="1"/>
    <xf numFmtId="0" fontId="6" fillId="3" borderId="0" xfId="0" applyFont="1" applyFill="1"/>
    <xf numFmtId="0" fontId="1" fillId="3" borderId="0" xfId="0" applyFont="1" applyFill="1"/>
    <xf numFmtId="0" fontId="0" fillId="0" borderId="0" xfId="0" applyFill="1"/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left" vertical="center"/>
    </xf>
    <xf numFmtId="0" fontId="11" fillId="2" borderId="0" xfId="0" applyFont="1" applyFill="1"/>
    <xf numFmtId="0" fontId="12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da-DK" sz="1400"/>
              <a:t>PSS</a:t>
            </a:r>
            <a:r>
              <a:rPr lang="da-DK" sz="1400" baseline="0"/>
              <a:t> </a:t>
            </a:r>
            <a:r>
              <a:rPr lang="da-DK" sz="1400"/>
              <a:t>Concept relative to refference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0474990218823494"/>
          <c:y val="0.27290017012532852"/>
          <c:w val="0.37204303921259241"/>
          <c:h val="0.64980467146786958"/>
        </c:manualLayout>
      </c:layout>
      <c:radarChart>
        <c:radarStyle val="filled"/>
        <c:varyColors val="0"/>
        <c:ser>
          <c:idx val="3"/>
          <c:order val="0"/>
          <c:tx>
            <c:strRef>
              <c:f>' Data'!$AI$2</c:f>
              <c:strCache>
                <c:ptCount val="1"/>
                <c:pt idx="0">
                  <c:v>Reference</c:v>
                </c:pt>
              </c:strCache>
            </c:strRef>
          </c:tx>
          <c:spPr>
            <a:gradFill flip="none" rotWithShape="1">
              <a:gsLst>
                <a:gs pos="0">
                  <a:schemeClr val="tx1">
                    <a:lumMod val="50000"/>
                    <a:lumOff val="50000"/>
                    <a:alpha val="50000"/>
                  </a:schemeClr>
                </a:gs>
                <a:gs pos="100000">
                  <a:schemeClr val="bg1">
                    <a:lumMod val="75000"/>
                    <a:alpha val="4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 w="19050">
              <a:solidFill>
                <a:schemeClr val="tx1">
                  <a:lumMod val="50000"/>
                  <a:lumOff val="50000"/>
                </a:schemeClr>
              </a:solidFill>
            </a:ln>
          </c:spPr>
          <c:cat>
            <c:strRef>
              <c:f>' Data'!$AH$3:$AH$14</c:f>
              <c:strCache>
                <c:ptCount val="12"/>
                <c:pt idx="0">
                  <c:v>Decreased up front costs</c:v>
                </c:pt>
                <c:pt idx="1">
                  <c:v>Low capital investment</c:v>
                </c:pt>
                <c:pt idx="2">
                  <c:v>Quick "Time to market"</c:v>
                </c:pt>
                <c:pt idx="3">
                  <c:v>Decreased TCO</c:v>
                </c:pt>
                <c:pt idx="4">
                  <c:v>More of value chain captured</c:v>
                </c:pt>
                <c:pt idx="5">
                  <c:v>Customer lock-in</c:v>
                </c:pt>
                <c:pt idx="6">
                  <c:v>Positive for customer</c:v>
                </c:pt>
                <c:pt idx="7">
                  <c:v>Resembles customer wishes</c:v>
                </c:pt>
                <c:pt idx="8">
                  <c:v>Technically feasible</c:v>
                </c:pt>
                <c:pt idx="9">
                  <c:v>Little competition</c:v>
                </c:pt>
                <c:pt idx="10">
                  <c:v>No regulatory barriers</c:v>
                </c:pt>
                <c:pt idx="11">
                  <c:v>0</c:v>
                </c:pt>
              </c:strCache>
            </c:strRef>
          </c:cat>
          <c:val>
            <c:numRef>
              <c:f>' Data'!$AI$3:$AI$14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0"/>
          <c:order val="1"/>
          <c:tx>
            <c:strRef>
              <c:f>' Data'!$AJ$2</c:f>
              <c:strCache>
                <c:ptCount val="1"/>
                <c:pt idx="0">
                  <c:v>Alternative (average)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tint val="66000"/>
                    <a:satMod val="160000"/>
                    <a:alpha val="67000"/>
                  </a:schemeClr>
                </a:gs>
                <a:gs pos="100000">
                  <a:schemeClr val="accent1">
                    <a:tint val="23500"/>
                    <a:satMod val="160000"/>
                    <a:alpha val="67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 w="19050">
              <a:solidFill>
                <a:srgbClr val="0070C0"/>
              </a:solidFill>
            </a:ln>
          </c:spPr>
          <c:cat>
            <c:strRef>
              <c:f>' Data'!$AH$3:$AH$14</c:f>
              <c:strCache>
                <c:ptCount val="12"/>
                <c:pt idx="0">
                  <c:v>Decreased up front costs</c:v>
                </c:pt>
                <c:pt idx="1">
                  <c:v>Low capital investment</c:v>
                </c:pt>
                <c:pt idx="2">
                  <c:v>Quick "Time to market"</c:v>
                </c:pt>
                <c:pt idx="3">
                  <c:v>Decreased TCO</c:v>
                </c:pt>
                <c:pt idx="4">
                  <c:v>More of value chain captured</c:v>
                </c:pt>
                <c:pt idx="5">
                  <c:v>Customer lock-in</c:v>
                </c:pt>
                <c:pt idx="6">
                  <c:v>Positive for customer</c:v>
                </c:pt>
                <c:pt idx="7">
                  <c:v>Resembles customer wishes</c:v>
                </c:pt>
                <c:pt idx="8">
                  <c:v>Technically feasible</c:v>
                </c:pt>
                <c:pt idx="9">
                  <c:v>Little competition</c:v>
                </c:pt>
                <c:pt idx="10">
                  <c:v>No regulatory barriers</c:v>
                </c:pt>
                <c:pt idx="11">
                  <c:v>0</c:v>
                </c:pt>
              </c:strCache>
            </c:strRef>
          </c:cat>
          <c:val>
            <c:numRef>
              <c:f>' Data'!$AJ$3:$AJ$14</c:f>
              <c:numCache>
                <c:formatCode>General</c:formatCode>
                <c:ptCount val="12"/>
                <c:pt idx="0">
                  <c:v>-3</c:v>
                </c:pt>
                <c:pt idx="1">
                  <c:v>-2.4</c:v>
                </c:pt>
                <c:pt idx="2">
                  <c:v>-2</c:v>
                </c:pt>
                <c:pt idx="3">
                  <c:v>-1.5</c:v>
                </c:pt>
                <c:pt idx="4">
                  <c:v>3</c:v>
                </c:pt>
                <c:pt idx="5">
                  <c:v>0.42857142857142855</c:v>
                </c:pt>
                <c:pt idx="6">
                  <c:v>-0.25</c:v>
                </c:pt>
                <c:pt idx="7">
                  <c:v>0</c:v>
                </c:pt>
                <c:pt idx="8">
                  <c:v>0</c:v>
                </c:pt>
                <c:pt idx="9">
                  <c:v>-0.66666666666666663</c:v>
                </c:pt>
                <c:pt idx="10">
                  <c:v>0.5</c:v>
                </c:pt>
                <c:pt idx="11">
                  <c:v>0</c:v>
                </c:pt>
              </c:numCache>
            </c:numRef>
          </c:val>
        </c:ser>
        <c:ser>
          <c:idx val="1"/>
          <c:order val="2"/>
          <c:tx>
            <c:strRef>
              <c:f>' Data'!$AK$2</c:f>
              <c:strCache>
                <c:ptCount val="1"/>
                <c:pt idx="0">
                  <c:v>Alternative (minimum)</c:v>
                </c:pt>
              </c:strCache>
            </c:strRef>
          </c:tx>
          <c:spPr>
            <a:noFill/>
            <a:ln w="22225">
              <a:solidFill>
                <a:schemeClr val="bg1">
                  <a:lumMod val="50000"/>
                </a:schemeClr>
              </a:solidFill>
              <a:prstDash val="sysDash"/>
            </a:ln>
          </c:spPr>
          <c:cat>
            <c:strRef>
              <c:f>' Data'!$AH$3:$AH$14</c:f>
              <c:strCache>
                <c:ptCount val="12"/>
                <c:pt idx="0">
                  <c:v>Decreased up front costs</c:v>
                </c:pt>
                <c:pt idx="1">
                  <c:v>Low capital investment</c:v>
                </c:pt>
                <c:pt idx="2">
                  <c:v>Quick "Time to market"</c:v>
                </c:pt>
                <c:pt idx="3">
                  <c:v>Decreased TCO</c:v>
                </c:pt>
                <c:pt idx="4">
                  <c:v>More of value chain captured</c:v>
                </c:pt>
                <c:pt idx="5">
                  <c:v>Customer lock-in</c:v>
                </c:pt>
                <c:pt idx="6">
                  <c:v>Positive for customer</c:v>
                </c:pt>
                <c:pt idx="7">
                  <c:v>Resembles customer wishes</c:v>
                </c:pt>
                <c:pt idx="8">
                  <c:v>Technically feasible</c:v>
                </c:pt>
                <c:pt idx="9">
                  <c:v>Little competition</c:v>
                </c:pt>
                <c:pt idx="10">
                  <c:v>No regulatory barriers</c:v>
                </c:pt>
                <c:pt idx="11">
                  <c:v>0</c:v>
                </c:pt>
              </c:strCache>
            </c:strRef>
          </c:cat>
          <c:val>
            <c:numRef>
              <c:f>' Data'!$AK$3:$AK$14</c:f>
              <c:numCache>
                <c:formatCode>General</c:formatCode>
                <c:ptCount val="12"/>
                <c:pt idx="0">
                  <c:v>-3</c:v>
                </c:pt>
                <c:pt idx="1">
                  <c:v>-3</c:v>
                </c:pt>
                <c:pt idx="2">
                  <c:v>-2</c:v>
                </c:pt>
                <c:pt idx="3">
                  <c:v>-2</c:v>
                </c:pt>
                <c:pt idx="4">
                  <c:v>3</c:v>
                </c:pt>
                <c:pt idx="5">
                  <c:v>0</c:v>
                </c:pt>
                <c:pt idx="6">
                  <c:v>-1</c:v>
                </c:pt>
                <c:pt idx="7">
                  <c:v>0</c:v>
                </c:pt>
                <c:pt idx="8">
                  <c:v>0</c:v>
                </c:pt>
                <c:pt idx="9">
                  <c:v>-1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' Data'!$AL$2</c:f>
              <c:strCache>
                <c:ptCount val="1"/>
                <c:pt idx="0">
                  <c:v>Alternative (maximum)</c:v>
                </c:pt>
              </c:strCache>
            </c:strRef>
          </c:tx>
          <c:spPr>
            <a:noFill/>
            <a:ln w="22225">
              <a:solidFill>
                <a:schemeClr val="bg1">
                  <a:lumMod val="50000"/>
                </a:schemeClr>
              </a:solidFill>
              <a:prstDash val="sysDot"/>
            </a:ln>
          </c:spPr>
          <c:cat>
            <c:strRef>
              <c:f>' Data'!$AH$3:$AH$14</c:f>
              <c:strCache>
                <c:ptCount val="12"/>
                <c:pt idx="0">
                  <c:v>Decreased up front costs</c:v>
                </c:pt>
                <c:pt idx="1">
                  <c:v>Low capital investment</c:v>
                </c:pt>
                <c:pt idx="2">
                  <c:v>Quick "Time to market"</c:v>
                </c:pt>
                <c:pt idx="3">
                  <c:v>Decreased TCO</c:v>
                </c:pt>
                <c:pt idx="4">
                  <c:v>More of value chain captured</c:v>
                </c:pt>
                <c:pt idx="5">
                  <c:v>Customer lock-in</c:v>
                </c:pt>
                <c:pt idx="6">
                  <c:v>Positive for customer</c:v>
                </c:pt>
                <c:pt idx="7">
                  <c:v>Resembles customer wishes</c:v>
                </c:pt>
                <c:pt idx="8">
                  <c:v>Technically feasible</c:v>
                </c:pt>
                <c:pt idx="9">
                  <c:v>Little competition</c:v>
                </c:pt>
                <c:pt idx="10">
                  <c:v>No regulatory barriers</c:v>
                </c:pt>
                <c:pt idx="11">
                  <c:v>0</c:v>
                </c:pt>
              </c:strCache>
            </c:strRef>
          </c:cat>
          <c:val>
            <c:numRef>
              <c:f>' Data'!$AL$3:$AL$14</c:f>
              <c:numCache>
                <c:formatCode>General</c:formatCode>
                <c:ptCount val="12"/>
                <c:pt idx="0">
                  <c:v>-3</c:v>
                </c:pt>
                <c:pt idx="1">
                  <c:v>-2</c:v>
                </c:pt>
                <c:pt idx="2">
                  <c:v>-2</c:v>
                </c:pt>
                <c:pt idx="3">
                  <c:v>-1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10208"/>
        <c:axId val="56912128"/>
      </c:radarChart>
      <c:catAx>
        <c:axId val="5691020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b="1"/>
            </a:pPr>
            <a:endParaRPr lang="da-DK"/>
          </a:p>
        </c:txPr>
        <c:crossAx val="56912128"/>
        <c:crosses val="autoZero"/>
        <c:auto val="1"/>
        <c:lblAlgn val="ctr"/>
        <c:lblOffset val="100"/>
        <c:noMultiLvlLbl val="0"/>
      </c:catAx>
      <c:valAx>
        <c:axId val="569121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</a:defRPr>
            </a:pPr>
            <a:endParaRPr lang="da-DK"/>
          </a:p>
        </c:txPr>
        <c:crossAx val="56910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589660897723673"/>
          <c:y val="2.7710188939571866E-3"/>
          <c:w val="0.28410339102276322"/>
          <c:h val="0.24963528697425538"/>
        </c:manualLayout>
      </c:layout>
      <c:overlay val="0"/>
      <c:txPr>
        <a:bodyPr/>
        <a:lstStyle/>
        <a:p>
          <a:pPr>
            <a:defRPr sz="900"/>
          </a:pPr>
          <a:endParaRPr lang="da-DK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 Data'!$AI$2</c:f>
              <c:strCache>
                <c:ptCount val="1"/>
                <c:pt idx="0">
                  <c:v>Reference</c:v>
                </c:pt>
              </c:strCache>
            </c:strRef>
          </c:tx>
          <c:spPr>
            <a:ln w="34925">
              <a:solidFill>
                <a:schemeClr val="accent6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' Data'!$AH$3:$AH$14</c:f>
              <c:strCache>
                <c:ptCount val="12"/>
                <c:pt idx="0">
                  <c:v>Decreased up front costs</c:v>
                </c:pt>
                <c:pt idx="1">
                  <c:v>Low capital investment</c:v>
                </c:pt>
                <c:pt idx="2">
                  <c:v>Quick "Time to market"</c:v>
                </c:pt>
                <c:pt idx="3">
                  <c:v>Decreased TCO</c:v>
                </c:pt>
                <c:pt idx="4">
                  <c:v>More of value chain captured</c:v>
                </c:pt>
                <c:pt idx="5">
                  <c:v>Customer lock-in</c:v>
                </c:pt>
                <c:pt idx="6">
                  <c:v>Positive for customer</c:v>
                </c:pt>
                <c:pt idx="7">
                  <c:v>Resembles customer wishes</c:v>
                </c:pt>
                <c:pt idx="8">
                  <c:v>Technically feasible</c:v>
                </c:pt>
                <c:pt idx="9">
                  <c:v>Little competition</c:v>
                </c:pt>
                <c:pt idx="10">
                  <c:v>No regulatory barriers</c:v>
                </c:pt>
                <c:pt idx="11">
                  <c:v>0</c:v>
                </c:pt>
              </c:strCache>
            </c:strRef>
          </c:cat>
          <c:val>
            <c:numRef>
              <c:f>' Data'!$AI$3:$AI$14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Data'!$AJ$2</c:f>
              <c:strCache>
                <c:ptCount val="1"/>
                <c:pt idx="0">
                  <c:v>Alternative (average)</c:v>
                </c:pt>
              </c:strCache>
            </c:strRef>
          </c:tx>
          <c:marker>
            <c:symbol val="none"/>
          </c:marker>
          <c:cat>
            <c:strRef>
              <c:f>' Data'!$AH$3:$AH$14</c:f>
              <c:strCache>
                <c:ptCount val="12"/>
                <c:pt idx="0">
                  <c:v>Decreased up front costs</c:v>
                </c:pt>
                <c:pt idx="1">
                  <c:v>Low capital investment</c:v>
                </c:pt>
                <c:pt idx="2">
                  <c:v>Quick "Time to market"</c:v>
                </c:pt>
                <c:pt idx="3">
                  <c:v>Decreased TCO</c:v>
                </c:pt>
                <c:pt idx="4">
                  <c:v>More of value chain captured</c:v>
                </c:pt>
                <c:pt idx="5">
                  <c:v>Customer lock-in</c:v>
                </c:pt>
                <c:pt idx="6">
                  <c:v>Positive for customer</c:v>
                </c:pt>
                <c:pt idx="7">
                  <c:v>Resembles customer wishes</c:v>
                </c:pt>
                <c:pt idx="8">
                  <c:v>Technically feasible</c:v>
                </c:pt>
                <c:pt idx="9">
                  <c:v>Little competition</c:v>
                </c:pt>
                <c:pt idx="10">
                  <c:v>No regulatory barriers</c:v>
                </c:pt>
                <c:pt idx="11">
                  <c:v>0</c:v>
                </c:pt>
              </c:strCache>
            </c:strRef>
          </c:cat>
          <c:val>
            <c:numRef>
              <c:f>' Data'!$AJ$3:$AJ$14</c:f>
              <c:numCache>
                <c:formatCode>General</c:formatCode>
                <c:ptCount val="12"/>
                <c:pt idx="0">
                  <c:v>-3</c:v>
                </c:pt>
                <c:pt idx="1">
                  <c:v>-2.4</c:v>
                </c:pt>
                <c:pt idx="2">
                  <c:v>-2</c:v>
                </c:pt>
                <c:pt idx="3">
                  <c:v>-1.5</c:v>
                </c:pt>
                <c:pt idx="4">
                  <c:v>3</c:v>
                </c:pt>
                <c:pt idx="5">
                  <c:v>0.42857142857142855</c:v>
                </c:pt>
                <c:pt idx="6">
                  <c:v>-0.25</c:v>
                </c:pt>
                <c:pt idx="7">
                  <c:v>0</c:v>
                </c:pt>
                <c:pt idx="8">
                  <c:v>0</c:v>
                </c:pt>
                <c:pt idx="9">
                  <c:v>-0.66666666666666663</c:v>
                </c:pt>
                <c:pt idx="10">
                  <c:v>0.5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 Data'!$AK$2</c:f>
              <c:strCache>
                <c:ptCount val="1"/>
                <c:pt idx="0">
                  <c:v>Alternative (minimum)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strRef>
              <c:f>' Data'!$AH$3:$AH$14</c:f>
              <c:strCache>
                <c:ptCount val="12"/>
                <c:pt idx="0">
                  <c:v>Decreased up front costs</c:v>
                </c:pt>
                <c:pt idx="1">
                  <c:v>Low capital investment</c:v>
                </c:pt>
                <c:pt idx="2">
                  <c:v>Quick "Time to market"</c:v>
                </c:pt>
                <c:pt idx="3">
                  <c:v>Decreased TCO</c:v>
                </c:pt>
                <c:pt idx="4">
                  <c:v>More of value chain captured</c:v>
                </c:pt>
                <c:pt idx="5">
                  <c:v>Customer lock-in</c:v>
                </c:pt>
                <c:pt idx="6">
                  <c:v>Positive for customer</c:v>
                </c:pt>
                <c:pt idx="7">
                  <c:v>Resembles customer wishes</c:v>
                </c:pt>
                <c:pt idx="8">
                  <c:v>Technically feasible</c:v>
                </c:pt>
                <c:pt idx="9">
                  <c:v>Little competition</c:v>
                </c:pt>
                <c:pt idx="10">
                  <c:v>No regulatory barriers</c:v>
                </c:pt>
                <c:pt idx="11">
                  <c:v>0</c:v>
                </c:pt>
              </c:strCache>
            </c:strRef>
          </c:cat>
          <c:val>
            <c:numRef>
              <c:f>' Data'!$AK$3:$AK$14</c:f>
              <c:numCache>
                <c:formatCode>General</c:formatCode>
                <c:ptCount val="12"/>
                <c:pt idx="0">
                  <c:v>-3</c:v>
                </c:pt>
                <c:pt idx="1">
                  <c:v>-3</c:v>
                </c:pt>
                <c:pt idx="2">
                  <c:v>-2</c:v>
                </c:pt>
                <c:pt idx="3">
                  <c:v>-2</c:v>
                </c:pt>
                <c:pt idx="4">
                  <c:v>3</c:v>
                </c:pt>
                <c:pt idx="5">
                  <c:v>0</c:v>
                </c:pt>
                <c:pt idx="6">
                  <c:v>-1</c:v>
                </c:pt>
                <c:pt idx="7">
                  <c:v>0</c:v>
                </c:pt>
                <c:pt idx="8">
                  <c:v>0</c:v>
                </c:pt>
                <c:pt idx="9">
                  <c:v>-1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 Data'!$AL$2</c:f>
              <c:strCache>
                <c:ptCount val="1"/>
                <c:pt idx="0">
                  <c:v>Alternative (maximum)</c:v>
                </c:pt>
              </c:strCache>
            </c:strRef>
          </c:tx>
          <c:spPr>
            <a:ln w="19050">
              <a:prstDash val="sysDot"/>
            </a:ln>
          </c:spPr>
          <c:marker>
            <c:symbol val="none"/>
          </c:marker>
          <c:cat>
            <c:strRef>
              <c:f>' Data'!$AH$3:$AH$14</c:f>
              <c:strCache>
                <c:ptCount val="12"/>
                <c:pt idx="0">
                  <c:v>Decreased up front costs</c:v>
                </c:pt>
                <c:pt idx="1">
                  <c:v>Low capital investment</c:v>
                </c:pt>
                <c:pt idx="2">
                  <c:v>Quick "Time to market"</c:v>
                </c:pt>
                <c:pt idx="3">
                  <c:v>Decreased TCO</c:v>
                </c:pt>
                <c:pt idx="4">
                  <c:v>More of value chain captured</c:v>
                </c:pt>
                <c:pt idx="5">
                  <c:v>Customer lock-in</c:v>
                </c:pt>
                <c:pt idx="6">
                  <c:v>Positive for customer</c:v>
                </c:pt>
                <c:pt idx="7">
                  <c:v>Resembles customer wishes</c:v>
                </c:pt>
                <c:pt idx="8">
                  <c:v>Technically feasible</c:v>
                </c:pt>
                <c:pt idx="9">
                  <c:v>Little competition</c:v>
                </c:pt>
                <c:pt idx="10">
                  <c:v>No regulatory barriers</c:v>
                </c:pt>
                <c:pt idx="11">
                  <c:v>0</c:v>
                </c:pt>
              </c:strCache>
            </c:strRef>
          </c:cat>
          <c:val>
            <c:numRef>
              <c:f>' Data'!$AL$3:$AL$14</c:f>
              <c:numCache>
                <c:formatCode>General</c:formatCode>
                <c:ptCount val="12"/>
                <c:pt idx="0">
                  <c:v>-3</c:v>
                </c:pt>
                <c:pt idx="1">
                  <c:v>-2</c:v>
                </c:pt>
                <c:pt idx="2">
                  <c:v>-2</c:v>
                </c:pt>
                <c:pt idx="3">
                  <c:v>-1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18240"/>
        <c:axId val="75019776"/>
      </c:lineChart>
      <c:catAx>
        <c:axId val="750182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75019776"/>
        <c:crosses val="autoZero"/>
        <c:auto val="1"/>
        <c:lblAlgn val="ctr"/>
        <c:lblOffset val="100"/>
        <c:noMultiLvlLbl val="0"/>
      </c:catAx>
      <c:valAx>
        <c:axId val="75019776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75018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735106</xdr:colOff>
      <xdr:row>16</xdr:row>
      <xdr:rowOff>35859</xdr:rowOff>
    </xdr:from>
    <xdr:to>
      <xdr:col>9</xdr:col>
      <xdr:colOff>677155</xdr:colOff>
      <xdr:row>33</xdr:row>
      <xdr:rowOff>168920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746569</xdr:colOff>
      <xdr:row>34</xdr:row>
      <xdr:rowOff>2433</xdr:rowOff>
    </xdr:from>
    <xdr:to>
      <xdr:col>9</xdr:col>
      <xdr:colOff>677156</xdr:colOff>
      <xdr:row>51</xdr:row>
      <xdr:rowOff>102838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3"/>
  <sheetViews>
    <sheetView workbookViewId="0">
      <selection activeCell="B16" sqref="B16"/>
    </sheetView>
  </sheetViews>
  <sheetFormatPr defaultRowHeight="14.4" x14ac:dyDescent="0.3"/>
  <cols>
    <col min="2" max="2" width="77.88671875" bestFit="1" customWidth="1"/>
    <col min="10" max="10" width="25.21875" bestFit="1" customWidth="1"/>
  </cols>
  <sheetData>
    <row r="1" spans="1:8" x14ac:dyDescent="0.3">
      <c r="A1" s="16"/>
      <c r="B1" s="16"/>
      <c r="C1" s="16"/>
      <c r="D1" s="16"/>
      <c r="E1" s="16"/>
      <c r="F1" s="16"/>
      <c r="G1" s="16"/>
      <c r="H1" s="16"/>
    </row>
    <row r="2" spans="1:8" ht="18" x14ac:dyDescent="0.35">
      <c r="A2" s="16"/>
      <c r="B2" s="17" t="s">
        <v>29</v>
      </c>
      <c r="C2" s="16"/>
      <c r="D2" s="16"/>
      <c r="E2" s="16"/>
      <c r="F2" s="16"/>
      <c r="G2" s="16"/>
      <c r="H2" s="16"/>
    </row>
    <row r="3" spans="1:8" x14ac:dyDescent="0.3">
      <c r="A3" s="16"/>
      <c r="B3" s="16"/>
      <c r="C3" s="16"/>
      <c r="D3" s="16"/>
      <c r="E3" s="16"/>
      <c r="F3" s="16"/>
      <c r="G3" s="16"/>
      <c r="H3" s="16"/>
    </row>
    <row r="4" spans="1:8" ht="19.95" customHeight="1" x14ac:dyDescent="0.3">
      <c r="A4" s="18">
        <v>1</v>
      </c>
      <c r="B4" s="19" t="s">
        <v>30</v>
      </c>
      <c r="C4" s="16"/>
      <c r="D4" s="16"/>
      <c r="E4" s="16"/>
      <c r="F4" s="16"/>
      <c r="G4" s="16"/>
      <c r="H4" s="16"/>
    </row>
    <row r="5" spans="1:8" ht="19.95" customHeight="1" x14ac:dyDescent="0.3">
      <c r="A5" s="18">
        <v>2</v>
      </c>
      <c r="B5" s="19" t="s">
        <v>31</v>
      </c>
      <c r="C5" s="16"/>
      <c r="D5" s="16"/>
      <c r="E5" s="16"/>
      <c r="F5" s="16"/>
      <c r="G5" s="16"/>
      <c r="H5" s="16"/>
    </row>
    <row r="6" spans="1:8" ht="19.95" customHeight="1" x14ac:dyDescent="0.3">
      <c r="A6" s="18">
        <v>3</v>
      </c>
      <c r="B6" s="19" t="s">
        <v>32</v>
      </c>
      <c r="C6" s="16"/>
      <c r="D6" s="16"/>
      <c r="E6" s="16"/>
      <c r="F6" s="16"/>
      <c r="G6" s="16"/>
      <c r="H6" s="16"/>
    </row>
    <row r="7" spans="1:8" ht="19.95" customHeight="1" x14ac:dyDescent="0.3">
      <c r="A7" s="18">
        <v>4</v>
      </c>
      <c r="B7" s="19" t="s">
        <v>33</v>
      </c>
      <c r="C7" s="16"/>
      <c r="D7" s="16"/>
      <c r="E7" s="16"/>
      <c r="F7" s="16"/>
      <c r="G7" s="16"/>
      <c r="H7" s="16"/>
    </row>
    <row r="8" spans="1:8" ht="19.95" customHeight="1" x14ac:dyDescent="0.3">
      <c r="A8" s="18">
        <v>5</v>
      </c>
      <c r="B8" s="19" t="s">
        <v>34</v>
      </c>
      <c r="C8" s="16"/>
      <c r="D8" s="16"/>
      <c r="E8" s="16"/>
      <c r="F8" s="16"/>
      <c r="G8" s="16"/>
      <c r="H8" s="16"/>
    </row>
    <row r="9" spans="1:8" ht="19.95" customHeight="1" x14ac:dyDescent="0.3">
      <c r="A9" s="18">
        <v>6</v>
      </c>
      <c r="B9" s="19" t="s">
        <v>35</v>
      </c>
      <c r="C9" s="16"/>
      <c r="D9" s="16"/>
      <c r="E9" s="16"/>
      <c r="F9" s="16"/>
      <c r="G9" s="16"/>
      <c r="H9" s="16"/>
    </row>
    <row r="10" spans="1:8" ht="19.95" customHeight="1" x14ac:dyDescent="0.3">
      <c r="A10" s="18">
        <v>7</v>
      </c>
      <c r="B10" s="19" t="s">
        <v>36</v>
      </c>
      <c r="C10" s="16"/>
      <c r="D10" s="16"/>
      <c r="E10" s="16"/>
      <c r="F10" s="16"/>
      <c r="G10" s="16"/>
      <c r="H10" s="16"/>
    </row>
    <row r="11" spans="1:8" ht="19.8" customHeight="1" x14ac:dyDescent="0.3">
      <c r="A11" s="18">
        <v>8</v>
      </c>
      <c r="B11" s="19" t="s">
        <v>37</v>
      </c>
      <c r="C11" s="16"/>
      <c r="D11" s="16"/>
      <c r="E11" s="16"/>
      <c r="F11" s="16"/>
      <c r="G11" s="16"/>
      <c r="H11" s="16"/>
    </row>
    <row r="12" spans="1:8" x14ac:dyDescent="0.3">
      <c r="A12" s="16"/>
      <c r="B12" s="16"/>
      <c r="C12" s="16"/>
      <c r="D12" s="16"/>
      <c r="E12" s="16"/>
      <c r="F12" s="16"/>
      <c r="G12" s="16"/>
      <c r="H12" s="16"/>
    </row>
    <row r="13" spans="1:8" x14ac:dyDescent="0.3">
      <c r="A13" s="16"/>
      <c r="B13" s="16"/>
      <c r="C13" s="16"/>
      <c r="D13" s="16"/>
      <c r="E13" s="16"/>
      <c r="F13" s="16"/>
      <c r="G13" s="16"/>
      <c r="H13" s="16"/>
    </row>
    <row r="14" spans="1:8" x14ac:dyDescent="0.3">
      <c r="A14" s="16"/>
      <c r="B14" s="16"/>
      <c r="C14" s="16"/>
      <c r="D14" s="16"/>
      <c r="E14" s="16"/>
      <c r="F14" s="16"/>
      <c r="G14" s="16"/>
      <c r="H14" s="16"/>
    </row>
    <row r="15" spans="1:8" x14ac:dyDescent="0.3">
      <c r="A15" s="16"/>
      <c r="B15" s="16"/>
      <c r="C15" s="16"/>
      <c r="D15" s="16"/>
      <c r="E15" s="16"/>
      <c r="F15" s="16"/>
      <c r="G15" s="16"/>
      <c r="H15" s="16"/>
    </row>
    <row r="16" spans="1:8" x14ac:dyDescent="0.3">
      <c r="A16" s="16"/>
      <c r="B16" s="16"/>
      <c r="C16" s="16"/>
      <c r="D16" s="16"/>
      <c r="E16" s="16"/>
      <c r="F16" s="16"/>
      <c r="G16" s="16"/>
      <c r="H16" s="16"/>
    </row>
    <row r="17" spans="1:10" x14ac:dyDescent="0.3">
      <c r="A17" s="16"/>
      <c r="B17" s="16"/>
      <c r="C17" s="16"/>
      <c r="D17" s="16"/>
      <c r="E17" s="16"/>
      <c r="F17" s="16"/>
      <c r="G17" s="16"/>
      <c r="H17" s="16"/>
    </row>
    <row r="18" spans="1:10" x14ac:dyDescent="0.3">
      <c r="A18" s="16"/>
      <c r="B18" s="16"/>
      <c r="C18" s="16"/>
      <c r="D18" s="16"/>
      <c r="E18" s="16"/>
      <c r="F18" s="16"/>
      <c r="G18" s="16"/>
      <c r="H18" s="16"/>
    </row>
    <row r="19" spans="1:10" x14ac:dyDescent="0.3">
      <c r="A19" s="16"/>
      <c r="B19" s="16"/>
      <c r="C19" s="16"/>
      <c r="D19" s="16"/>
      <c r="E19" s="16"/>
      <c r="F19" s="16"/>
      <c r="G19" s="16"/>
      <c r="H19" s="16"/>
    </row>
    <row r="20" spans="1:10" s="15" customFormat="1" ht="15" x14ac:dyDescent="0.3">
      <c r="A20" s="18"/>
      <c r="B20" s="20"/>
      <c r="C20" s="18"/>
      <c r="D20" s="18"/>
      <c r="E20" s="18"/>
      <c r="F20" s="18"/>
      <c r="G20" s="18"/>
      <c r="H20" s="18"/>
      <c r="J20" s="14"/>
    </row>
    <row r="21" spans="1:10" ht="15" x14ac:dyDescent="0.3">
      <c r="A21" s="16"/>
      <c r="B21" s="21"/>
      <c r="C21" s="16"/>
      <c r="D21" s="16"/>
      <c r="E21" s="16"/>
      <c r="F21" s="16"/>
      <c r="G21" s="16"/>
      <c r="H21" s="16"/>
      <c r="J21" s="1"/>
    </row>
    <row r="22" spans="1:10" ht="15" x14ac:dyDescent="0.3">
      <c r="A22" s="16"/>
      <c r="B22" s="21"/>
      <c r="C22" s="16"/>
      <c r="D22" s="16"/>
      <c r="E22" s="16"/>
      <c r="F22" s="16"/>
      <c r="G22" s="16"/>
      <c r="H22" s="16"/>
      <c r="J22" s="1"/>
    </row>
    <row r="23" spans="1:10" ht="15" x14ac:dyDescent="0.3">
      <c r="A23" s="16"/>
      <c r="B23" s="21"/>
      <c r="C23" s="16"/>
      <c r="D23" s="16"/>
      <c r="E23" s="16"/>
      <c r="F23" s="16"/>
      <c r="G23" s="16"/>
      <c r="H23" s="16"/>
      <c r="J23" s="1"/>
    </row>
    <row r="24" spans="1:10" ht="15" x14ac:dyDescent="0.3">
      <c r="A24" s="16"/>
      <c r="B24" s="21"/>
      <c r="C24" s="16"/>
      <c r="D24" s="16"/>
      <c r="E24" s="16"/>
      <c r="F24" s="16"/>
      <c r="G24" s="16"/>
      <c r="H24" s="16"/>
      <c r="J24" s="1"/>
    </row>
    <row r="25" spans="1:10" ht="15" x14ac:dyDescent="0.3">
      <c r="A25" s="16"/>
      <c r="B25" s="21"/>
      <c r="C25" s="16"/>
      <c r="D25" s="16"/>
      <c r="E25" s="16"/>
      <c r="F25" s="16"/>
      <c r="G25" s="16"/>
      <c r="H25" s="16"/>
      <c r="J25" s="1"/>
    </row>
    <row r="26" spans="1:10" ht="15" x14ac:dyDescent="0.3">
      <c r="A26" s="16"/>
      <c r="B26" s="21"/>
      <c r="C26" s="16"/>
      <c r="D26" s="16"/>
      <c r="E26" s="16"/>
      <c r="F26" s="16"/>
      <c r="G26" s="16"/>
      <c r="H26" s="16"/>
      <c r="J26" s="1"/>
    </row>
    <row r="27" spans="1:10" ht="15" x14ac:dyDescent="0.3">
      <c r="A27" s="16"/>
      <c r="B27" s="21"/>
      <c r="C27" s="16"/>
      <c r="D27" s="16"/>
      <c r="E27" s="16"/>
      <c r="F27" s="16"/>
      <c r="G27" s="16"/>
      <c r="H27" s="16"/>
      <c r="J27" s="1"/>
    </row>
    <row r="28" spans="1:10" ht="15" x14ac:dyDescent="0.3">
      <c r="A28" s="16"/>
      <c r="B28" s="21"/>
      <c r="C28" s="16"/>
      <c r="D28" s="16"/>
      <c r="E28" s="16"/>
      <c r="F28" s="16"/>
      <c r="G28" s="16"/>
      <c r="H28" s="16"/>
      <c r="J28" s="1"/>
    </row>
    <row r="29" spans="1:10" ht="15" x14ac:dyDescent="0.3">
      <c r="A29" s="16"/>
      <c r="B29" s="21"/>
      <c r="C29" s="16"/>
      <c r="D29" s="16"/>
      <c r="E29" s="16"/>
      <c r="F29" s="16"/>
      <c r="G29" s="16"/>
      <c r="H29" s="16"/>
      <c r="J29" s="1"/>
    </row>
    <row r="30" spans="1:10" ht="15" x14ac:dyDescent="0.3">
      <c r="B30" s="1"/>
      <c r="J30" s="1"/>
    </row>
    <row r="31" spans="1:10" ht="15" x14ac:dyDescent="0.3">
      <c r="B31" s="1"/>
      <c r="J31" s="1"/>
    </row>
    <row r="32" spans="1:10" ht="15" x14ac:dyDescent="0.3">
      <c r="B32" s="1"/>
      <c r="J32" s="1"/>
    </row>
    <row r="33" spans="2:10" ht="15" x14ac:dyDescent="0.3">
      <c r="B33" s="1"/>
      <c r="J33" s="1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AM16"/>
  <sheetViews>
    <sheetView tabSelected="1" zoomScale="85" zoomScaleNormal="85" workbookViewId="0">
      <selection activeCell="L25" sqref="L25"/>
    </sheetView>
  </sheetViews>
  <sheetFormatPr defaultRowHeight="14.4" x14ac:dyDescent="0.3"/>
  <cols>
    <col min="1" max="1" width="8.88671875" style="2"/>
    <col min="2" max="2" width="25" style="4" bestFit="1" customWidth="1"/>
    <col min="3" max="9" width="8.88671875" style="2"/>
    <col min="10" max="10" width="25.21875" style="4" bestFit="1" customWidth="1"/>
    <col min="11" max="11" width="6.109375" style="11" bestFit="1" customWidth="1"/>
    <col min="12" max="12" width="8.88671875" style="12"/>
    <col min="13" max="35" width="5.77734375" style="12" customWidth="1"/>
    <col min="36" max="37" width="13.77734375" style="12" customWidth="1"/>
    <col min="38" max="38" width="12.6640625" style="12" customWidth="1"/>
    <col min="39" max="16384" width="8.88671875" style="2"/>
  </cols>
  <sheetData>
    <row r="1" spans="1:39" ht="21.6" customHeight="1" x14ac:dyDescent="0.3">
      <c r="A1" s="3"/>
      <c r="C1" s="3"/>
      <c r="D1" s="3"/>
      <c r="E1" s="3"/>
      <c r="F1" s="3" t="s">
        <v>38</v>
      </c>
      <c r="G1" s="3"/>
      <c r="H1" s="3"/>
      <c r="I1" s="3"/>
      <c r="L1" s="22" t="s">
        <v>11</v>
      </c>
      <c r="M1" s="22"/>
      <c r="N1" s="22"/>
      <c r="O1" s="22"/>
      <c r="P1" s="22"/>
      <c r="Q1" s="22"/>
      <c r="R1" s="22"/>
      <c r="S1" s="22"/>
      <c r="T1" s="22"/>
      <c r="U1" s="22" t="s">
        <v>13</v>
      </c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3"/>
    </row>
    <row r="2" spans="1:39" s="5" customFormat="1" ht="15" x14ac:dyDescent="0.3">
      <c r="A2" s="6"/>
      <c r="B2" s="5" t="s">
        <v>0</v>
      </c>
      <c r="C2" s="7">
        <v>-3</v>
      </c>
      <c r="D2" s="7">
        <v>-2</v>
      </c>
      <c r="E2" s="7">
        <v>-1</v>
      </c>
      <c r="F2" s="7">
        <v>0</v>
      </c>
      <c r="G2" s="7">
        <v>1</v>
      </c>
      <c r="H2" s="7">
        <v>2</v>
      </c>
      <c r="I2" s="7">
        <v>3</v>
      </c>
      <c r="J2" s="5" t="s">
        <v>4</v>
      </c>
      <c r="K2" s="13"/>
      <c r="L2" s="24">
        <f>C2</f>
        <v>-3</v>
      </c>
      <c r="M2" s="24">
        <f t="shared" ref="M2:R2" si="0">D2</f>
        <v>-2</v>
      </c>
      <c r="N2" s="24">
        <f t="shared" si="0"/>
        <v>-1</v>
      </c>
      <c r="O2" s="24">
        <f t="shared" si="0"/>
        <v>0</v>
      </c>
      <c r="P2" s="24">
        <f t="shared" si="0"/>
        <v>1</v>
      </c>
      <c r="Q2" s="24">
        <f t="shared" si="0"/>
        <v>2</v>
      </c>
      <c r="R2" s="24">
        <f t="shared" si="0"/>
        <v>3</v>
      </c>
      <c r="S2" s="24" t="s">
        <v>12</v>
      </c>
      <c r="T2" s="24"/>
      <c r="U2" s="24">
        <f>L2</f>
        <v>-3</v>
      </c>
      <c r="V2" s="24">
        <f t="shared" ref="V2" si="1">M2</f>
        <v>-2</v>
      </c>
      <c r="W2" s="24">
        <f t="shared" ref="W2" si="2">N2</f>
        <v>-1</v>
      </c>
      <c r="X2" s="24">
        <f t="shared" ref="X2" si="3">O2</f>
        <v>0</v>
      </c>
      <c r="Y2" s="24">
        <f t="shared" ref="Y2" si="4">P2</f>
        <v>1</v>
      </c>
      <c r="Z2" s="24">
        <f t="shared" ref="Z2" si="5">Q2</f>
        <v>2</v>
      </c>
      <c r="AA2" s="24">
        <f t="shared" ref="AA2" si="6">R2</f>
        <v>3</v>
      </c>
      <c r="AB2" s="24"/>
      <c r="AC2" s="24"/>
      <c r="AD2" s="24"/>
      <c r="AE2" s="24"/>
      <c r="AF2" s="24"/>
      <c r="AG2" s="24"/>
      <c r="AH2" s="25">
        <f>Instructions!J20</f>
        <v>0</v>
      </c>
      <c r="AI2" s="24" t="s">
        <v>10</v>
      </c>
      <c r="AJ2" s="24" t="s">
        <v>18</v>
      </c>
      <c r="AK2" s="24" t="s">
        <v>16</v>
      </c>
      <c r="AL2" s="24" t="s">
        <v>17</v>
      </c>
      <c r="AM2" s="26"/>
    </row>
    <row r="3" spans="1:39" x14ac:dyDescent="0.3">
      <c r="A3" s="3"/>
      <c r="B3" s="2" t="s">
        <v>21</v>
      </c>
      <c r="C3" s="8">
        <v>3</v>
      </c>
      <c r="D3" s="8"/>
      <c r="E3" s="8"/>
      <c r="F3" s="8"/>
      <c r="G3" s="8"/>
      <c r="H3" s="8"/>
      <c r="I3" s="8"/>
      <c r="J3" s="2" t="s">
        <v>19</v>
      </c>
      <c r="K3" s="12"/>
      <c r="L3" s="22">
        <f t="shared" ref="L3:R3" si="7">C3*C$2</f>
        <v>-9</v>
      </c>
      <c r="M3" s="22">
        <f t="shared" si="7"/>
        <v>0</v>
      </c>
      <c r="N3" s="22">
        <f t="shared" si="7"/>
        <v>0</v>
      </c>
      <c r="O3" s="22">
        <f t="shared" si="7"/>
        <v>0</v>
      </c>
      <c r="P3" s="22">
        <f t="shared" si="7"/>
        <v>0</v>
      </c>
      <c r="Q3" s="22">
        <f t="shared" si="7"/>
        <v>0</v>
      </c>
      <c r="R3" s="22">
        <f t="shared" si="7"/>
        <v>0</v>
      </c>
      <c r="S3" s="22">
        <f>SUM(C3:I3)</f>
        <v>3</v>
      </c>
      <c r="T3" s="22"/>
      <c r="U3" s="22">
        <f t="shared" ref="U3:U14" si="8">IF(ISBLANK(C3),"",L3/C3)</f>
        <v>-3</v>
      </c>
      <c r="V3" s="22" t="str">
        <f t="shared" ref="V3:V14" si="9">IF(ISBLANK(D3),"",M3/D3)</f>
        <v/>
      </c>
      <c r="W3" s="22" t="str">
        <f t="shared" ref="W3:W14" si="10">IF(ISBLANK(E3),"",N3/E3)</f>
        <v/>
      </c>
      <c r="X3" s="22" t="str">
        <f t="shared" ref="X3:X14" si="11">IF(ISBLANK(F3),"",O3/F3)</f>
        <v/>
      </c>
      <c r="Y3" s="22" t="str">
        <f t="shared" ref="Y3:Y14" si="12">IF(ISBLANK(G3),"",P3/G3)</f>
        <v/>
      </c>
      <c r="Z3" s="22" t="str">
        <f t="shared" ref="Z3:Z14" si="13">IF(ISBLANK(H3),"",Q3/H3)</f>
        <v/>
      </c>
      <c r="AA3" s="22" t="str">
        <f t="shared" ref="AA3:AA14" si="14">IF(ISBLANK(I3),"",R3/I3)</f>
        <v/>
      </c>
      <c r="AB3" s="22"/>
      <c r="AC3" s="22"/>
      <c r="AD3" s="22"/>
      <c r="AE3" s="22"/>
      <c r="AF3" s="22"/>
      <c r="AG3" s="22"/>
      <c r="AH3" s="27" t="str">
        <f>J3</f>
        <v>Decreased up front costs</v>
      </c>
      <c r="AI3" s="22">
        <v>0</v>
      </c>
      <c r="AJ3" s="22">
        <f t="shared" ref="AJ3" si="15">IF(COUNTBLANK(C3:I3)=7,0,SUM(L3:R3)/S3)</f>
        <v>-3</v>
      </c>
      <c r="AK3" s="22">
        <f t="shared" ref="AK3" si="16">MIN(U3:AA3)</f>
        <v>-3</v>
      </c>
      <c r="AL3" s="22">
        <f t="shared" ref="AL3" si="17">MAX(U3:AA3)</f>
        <v>-3</v>
      </c>
      <c r="AM3" s="23"/>
    </row>
    <row r="4" spans="1:39" x14ac:dyDescent="0.3">
      <c r="A4" s="3"/>
      <c r="B4" s="2" t="s">
        <v>23</v>
      </c>
      <c r="C4" s="9">
        <v>2</v>
      </c>
      <c r="D4" s="9">
        <v>3</v>
      </c>
      <c r="E4" s="9"/>
      <c r="F4" s="9"/>
      <c r="G4" s="9"/>
      <c r="H4" s="9"/>
      <c r="I4" s="9"/>
      <c r="J4" s="2" t="s">
        <v>24</v>
      </c>
      <c r="K4" s="12"/>
      <c r="L4" s="22">
        <f t="shared" ref="L4:L14" si="18">C4*C$2</f>
        <v>-6</v>
      </c>
      <c r="M4" s="22">
        <f t="shared" ref="M4:M14" si="19">D4*D$2</f>
        <v>-6</v>
      </c>
      <c r="N4" s="22">
        <f t="shared" ref="N4:N14" si="20">E4*E$2</f>
        <v>0</v>
      </c>
      <c r="O4" s="22">
        <f t="shared" ref="O4:O14" si="21">F4*F$2</f>
        <v>0</v>
      </c>
      <c r="P4" s="22">
        <f t="shared" ref="P4:P14" si="22">G4*G$2</f>
        <v>0</v>
      </c>
      <c r="Q4" s="22">
        <f t="shared" ref="Q4:Q14" si="23">H4*H$2</f>
        <v>0</v>
      </c>
      <c r="R4" s="22">
        <f t="shared" ref="R4:R14" si="24">I4*I$2</f>
        <v>0</v>
      </c>
      <c r="S4" s="22">
        <f t="shared" ref="S4:S14" si="25">SUM(C4:I4)</f>
        <v>5</v>
      </c>
      <c r="T4" s="22"/>
      <c r="U4" s="22">
        <f t="shared" si="8"/>
        <v>-3</v>
      </c>
      <c r="V4" s="22">
        <f t="shared" si="9"/>
        <v>-2</v>
      </c>
      <c r="W4" s="22" t="str">
        <f t="shared" si="10"/>
        <v/>
      </c>
      <c r="X4" s="22" t="str">
        <f t="shared" si="11"/>
        <v/>
      </c>
      <c r="Y4" s="22" t="str">
        <f t="shared" si="12"/>
        <v/>
      </c>
      <c r="Z4" s="22" t="str">
        <f t="shared" si="13"/>
        <v/>
      </c>
      <c r="AA4" s="22" t="str">
        <f t="shared" si="14"/>
        <v/>
      </c>
      <c r="AB4" s="22"/>
      <c r="AC4" s="22"/>
      <c r="AD4" s="22"/>
      <c r="AE4" s="22"/>
      <c r="AF4" s="22"/>
      <c r="AG4" s="22"/>
      <c r="AH4" s="27" t="str">
        <f t="shared" ref="AH4:AH16" si="26">J4</f>
        <v>Low capital investment</v>
      </c>
      <c r="AI4" s="22">
        <v>0</v>
      </c>
      <c r="AJ4" s="22">
        <f t="shared" ref="AJ4:AJ14" si="27">IF(COUNTBLANK(C4:I4)=7,0,SUM(L4:R4)/S4)</f>
        <v>-2.4</v>
      </c>
      <c r="AK4" s="22">
        <f t="shared" ref="AK4:AK14" si="28">MIN(U4:AA4)</f>
        <v>-3</v>
      </c>
      <c r="AL4" s="22">
        <f t="shared" ref="AL4:AL14" si="29">MAX(U4:AA4)</f>
        <v>-2</v>
      </c>
      <c r="AM4" s="23"/>
    </row>
    <row r="5" spans="1:39" x14ac:dyDescent="0.3">
      <c r="A5" s="3"/>
      <c r="B5" s="2" t="s">
        <v>25</v>
      </c>
      <c r="C5" s="9"/>
      <c r="D5" s="9">
        <v>4</v>
      </c>
      <c r="E5" s="9"/>
      <c r="F5" s="9"/>
      <c r="G5" s="9"/>
      <c r="H5" s="9"/>
      <c r="I5" s="9"/>
      <c r="J5" s="2" t="s">
        <v>26</v>
      </c>
      <c r="K5" s="12"/>
      <c r="L5" s="22">
        <f t="shared" si="18"/>
        <v>0</v>
      </c>
      <c r="M5" s="22">
        <f t="shared" si="19"/>
        <v>-8</v>
      </c>
      <c r="N5" s="22">
        <f t="shared" si="20"/>
        <v>0</v>
      </c>
      <c r="O5" s="22">
        <f t="shared" si="21"/>
        <v>0</v>
      </c>
      <c r="P5" s="22">
        <f t="shared" si="22"/>
        <v>0</v>
      </c>
      <c r="Q5" s="22">
        <f t="shared" si="23"/>
        <v>0</v>
      </c>
      <c r="R5" s="22">
        <f t="shared" si="24"/>
        <v>0</v>
      </c>
      <c r="S5" s="22">
        <f t="shared" si="25"/>
        <v>4</v>
      </c>
      <c r="T5" s="22"/>
      <c r="U5" s="22" t="str">
        <f>IF(ISBLANK(C5),"",L5/C5)</f>
        <v/>
      </c>
      <c r="V5" s="22">
        <f t="shared" si="9"/>
        <v>-2</v>
      </c>
      <c r="W5" s="22" t="str">
        <f t="shared" si="10"/>
        <v/>
      </c>
      <c r="X5" s="22" t="str">
        <f t="shared" si="11"/>
        <v/>
      </c>
      <c r="Y5" s="22" t="str">
        <f t="shared" si="12"/>
        <v/>
      </c>
      <c r="Z5" s="22" t="str">
        <f t="shared" si="13"/>
        <v/>
      </c>
      <c r="AA5" s="22" t="str">
        <f t="shared" si="14"/>
        <v/>
      </c>
      <c r="AB5" s="22"/>
      <c r="AC5" s="22"/>
      <c r="AD5" s="22"/>
      <c r="AE5" s="22"/>
      <c r="AF5" s="22"/>
      <c r="AG5" s="22"/>
      <c r="AH5" s="27" t="str">
        <f t="shared" si="26"/>
        <v>Quick "Time to market"</v>
      </c>
      <c r="AI5" s="22">
        <v>0</v>
      </c>
      <c r="AJ5" s="22">
        <f t="shared" si="27"/>
        <v>-2</v>
      </c>
      <c r="AK5" s="22">
        <f t="shared" si="28"/>
        <v>-2</v>
      </c>
      <c r="AL5" s="22">
        <f t="shared" si="29"/>
        <v>-2</v>
      </c>
      <c r="AM5" s="23"/>
    </row>
    <row r="6" spans="1:39" x14ac:dyDescent="0.3">
      <c r="A6" s="3"/>
      <c r="B6" s="2" t="s">
        <v>22</v>
      </c>
      <c r="C6" s="9"/>
      <c r="D6" s="9">
        <v>1</v>
      </c>
      <c r="E6" s="9">
        <v>1</v>
      </c>
      <c r="F6" s="9"/>
      <c r="G6" s="9"/>
      <c r="H6" s="9"/>
      <c r="I6" s="9"/>
      <c r="J6" s="2" t="s">
        <v>20</v>
      </c>
      <c r="K6" s="12"/>
      <c r="L6" s="22">
        <f t="shared" si="18"/>
        <v>0</v>
      </c>
      <c r="M6" s="22">
        <f t="shared" si="19"/>
        <v>-2</v>
      </c>
      <c r="N6" s="22">
        <f t="shared" si="20"/>
        <v>-1</v>
      </c>
      <c r="O6" s="22">
        <f t="shared" si="21"/>
        <v>0</v>
      </c>
      <c r="P6" s="22">
        <f t="shared" si="22"/>
        <v>0</v>
      </c>
      <c r="Q6" s="22">
        <f t="shared" si="23"/>
        <v>0</v>
      </c>
      <c r="R6" s="22">
        <f t="shared" si="24"/>
        <v>0</v>
      </c>
      <c r="S6" s="22">
        <f t="shared" si="25"/>
        <v>2</v>
      </c>
      <c r="T6" s="22"/>
      <c r="U6" s="22" t="str">
        <f t="shared" si="8"/>
        <v/>
      </c>
      <c r="V6" s="22">
        <f t="shared" si="9"/>
        <v>-2</v>
      </c>
      <c r="W6" s="22">
        <f t="shared" si="10"/>
        <v>-1</v>
      </c>
      <c r="X6" s="22" t="str">
        <f t="shared" si="11"/>
        <v/>
      </c>
      <c r="Y6" s="22" t="str">
        <f t="shared" si="12"/>
        <v/>
      </c>
      <c r="Z6" s="22" t="str">
        <f t="shared" si="13"/>
        <v/>
      </c>
      <c r="AA6" s="22" t="str">
        <f t="shared" si="14"/>
        <v/>
      </c>
      <c r="AB6" s="22"/>
      <c r="AC6" s="22"/>
      <c r="AD6" s="22"/>
      <c r="AE6" s="22"/>
      <c r="AF6" s="22"/>
      <c r="AG6" s="22"/>
      <c r="AH6" s="27" t="str">
        <f t="shared" si="26"/>
        <v>Decreased TCO</v>
      </c>
      <c r="AI6" s="22">
        <v>0</v>
      </c>
      <c r="AJ6" s="22">
        <f t="shared" si="27"/>
        <v>-1.5</v>
      </c>
      <c r="AK6" s="22">
        <f t="shared" si="28"/>
        <v>-2</v>
      </c>
      <c r="AL6" s="22">
        <f t="shared" si="29"/>
        <v>-1</v>
      </c>
      <c r="AM6" s="23"/>
    </row>
    <row r="7" spans="1:39" x14ac:dyDescent="0.3">
      <c r="A7" s="3"/>
      <c r="B7" s="2" t="s">
        <v>9</v>
      </c>
      <c r="C7" s="9"/>
      <c r="D7" s="9"/>
      <c r="E7" s="9"/>
      <c r="F7" s="9"/>
      <c r="G7" s="9"/>
      <c r="H7" s="9"/>
      <c r="I7" s="9">
        <v>2</v>
      </c>
      <c r="J7" s="2" t="s">
        <v>8</v>
      </c>
      <c r="K7" s="12"/>
      <c r="L7" s="22">
        <f t="shared" si="18"/>
        <v>0</v>
      </c>
      <c r="M7" s="22">
        <f t="shared" si="19"/>
        <v>0</v>
      </c>
      <c r="N7" s="22">
        <f t="shared" si="20"/>
        <v>0</v>
      </c>
      <c r="O7" s="22">
        <f t="shared" si="21"/>
        <v>0</v>
      </c>
      <c r="P7" s="22">
        <f t="shared" si="22"/>
        <v>0</v>
      </c>
      <c r="Q7" s="22">
        <f t="shared" si="23"/>
        <v>0</v>
      </c>
      <c r="R7" s="22">
        <f t="shared" si="24"/>
        <v>6</v>
      </c>
      <c r="S7" s="22">
        <f t="shared" si="25"/>
        <v>2</v>
      </c>
      <c r="T7" s="22"/>
      <c r="U7" s="22" t="str">
        <f t="shared" si="8"/>
        <v/>
      </c>
      <c r="V7" s="22" t="str">
        <f t="shared" si="9"/>
        <v/>
      </c>
      <c r="W7" s="22" t="str">
        <f t="shared" si="10"/>
        <v/>
      </c>
      <c r="X7" s="22" t="str">
        <f t="shared" si="11"/>
        <v/>
      </c>
      <c r="Y7" s="22" t="str">
        <f t="shared" si="12"/>
        <v/>
      </c>
      <c r="Z7" s="22" t="str">
        <f t="shared" si="13"/>
        <v/>
      </c>
      <c r="AA7" s="22">
        <f t="shared" si="14"/>
        <v>3</v>
      </c>
      <c r="AB7" s="22"/>
      <c r="AC7" s="22"/>
      <c r="AD7" s="22"/>
      <c r="AE7" s="22"/>
      <c r="AF7" s="22"/>
      <c r="AG7" s="22"/>
      <c r="AH7" s="27" t="str">
        <f t="shared" si="26"/>
        <v>More of value chain captured</v>
      </c>
      <c r="AI7" s="22">
        <v>0</v>
      </c>
      <c r="AJ7" s="22">
        <f t="shared" si="27"/>
        <v>3</v>
      </c>
      <c r="AK7" s="22">
        <f t="shared" si="28"/>
        <v>3</v>
      </c>
      <c r="AL7" s="22">
        <f t="shared" si="29"/>
        <v>3</v>
      </c>
      <c r="AM7" s="23"/>
    </row>
    <row r="8" spans="1:39" x14ac:dyDescent="0.3">
      <c r="A8" s="3"/>
      <c r="B8" s="2" t="s">
        <v>14</v>
      </c>
      <c r="C8" s="9"/>
      <c r="D8" s="9"/>
      <c r="E8" s="9"/>
      <c r="F8" s="9">
        <v>4</v>
      </c>
      <c r="G8" s="9">
        <v>3</v>
      </c>
      <c r="H8" s="9"/>
      <c r="I8" s="9"/>
      <c r="J8" s="2" t="s">
        <v>15</v>
      </c>
      <c r="K8" s="12"/>
      <c r="L8" s="22">
        <f t="shared" si="18"/>
        <v>0</v>
      </c>
      <c r="M8" s="22">
        <f t="shared" si="19"/>
        <v>0</v>
      </c>
      <c r="N8" s="22">
        <f t="shared" si="20"/>
        <v>0</v>
      </c>
      <c r="O8" s="22">
        <f t="shared" si="21"/>
        <v>0</v>
      </c>
      <c r="P8" s="22">
        <f t="shared" si="22"/>
        <v>3</v>
      </c>
      <c r="Q8" s="22">
        <f t="shared" si="23"/>
        <v>0</v>
      </c>
      <c r="R8" s="22">
        <f t="shared" si="24"/>
        <v>0</v>
      </c>
      <c r="S8" s="22">
        <f t="shared" si="25"/>
        <v>7</v>
      </c>
      <c r="T8" s="22"/>
      <c r="U8" s="22" t="str">
        <f t="shared" si="8"/>
        <v/>
      </c>
      <c r="V8" s="22" t="str">
        <f t="shared" si="9"/>
        <v/>
      </c>
      <c r="W8" s="22" t="str">
        <f t="shared" si="10"/>
        <v/>
      </c>
      <c r="X8" s="22">
        <f t="shared" si="11"/>
        <v>0</v>
      </c>
      <c r="Y8" s="22">
        <f t="shared" si="12"/>
        <v>1</v>
      </c>
      <c r="Z8" s="22" t="str">
        <f t="shared" si="13"/>
        <v/>
      </c>
      <c r="AA8" s="22" t="str">
        <f t="shared" si="14"/>
        <v/>
      </c>
      <c r="AB8" s="22"/>
      <c r="AC8" s="22"/>
      <c r="AD8" s="22"/>
      <c r="AE8" s="22"/>
      <c r="AF8" s="22"/>
      <c r="AG8" s="22"/>
      <c r="AH8" s="27" t="str">
        <f t="shared" si="26"/>
        <v>Customer lock-in</v>
      </c>
      <c r="AI8" s="22">
        <v>0</v>
      </c>
      <c r="AJ8" s="22">
        <f t="shared" si="27"/>
        <v>0.42857142857142855</v>
      </c>
      <c r="AK8" s="22">
        <f t="shared" si="28"/>
        <v>0</v>
      </c>
      <c r="AL8" s="22">
        <f t="shared" si="29"/>
        <v>1</v>
      </c>
      <c r="AM8" s="23"/>
    </row>
    <row r="9" spans="1:39" x14ac:dyDescent="0.3">
      <c r="A9" s="3"/>
      <c r="B9" s="2" t="s">
        <v>1</v>
      </c>
      <c r="C9" s="9"/>
      <c r="D9" s="9"/>
      <c r="E9" s="9">
        <v>1</v>
      </c>
      <c r="F9" s="9">
        <v>3</v>
      </c>
      <c r="G9" s="9"/>
      <c r="H9" s="9"/>
      <c r="I9" s="9"/>
      <c r="J9" s="2" t="s">
        <v>5</v>
      </c>
      <c r="K9" s="12"/>
      <c r="L9" s="22">
        <f t="shared" si="18"/>
        <v>0</v>
      </c>
      <c r="M9" s="22">
        <f t="shared" si="19"/>
        <v>0</v>
      </c>
      <c r="N9" s="22">
        <f t="shared" si="20"/>
        <v>-1</v>
      </c>
      <c r="O9" s="22">
        <f t="shared" si="21"/>
        <v>0</v>
      </c>
      <c r="P9" s="22">
        <f t="shared" si="22"/>
        <v>0</v>
      </c>
      <c r="Q9" s="22">
        <f t="shared" si="23"/>
        <v>0</v>
      </c>
      <c r="R9" s="22">
        <f t="shared" si="24"/>
        <v>0</v>
      </c>
      <c r="S9" s="22">
        <f t="shared" si="25"/>
        <v>4</v>
      </c>
      <c r="T9" s="22"/>
      <c r="U9" s="22" t="str">
        <f t="shared" si="8"/>
        <v/>
      </c>
      <c r="V9" s="22" t="str">
        <f t="shared" si="9"/>
        <v/>
      </c>
      <c r="W9" s="22">
        <f t="shared" si="10"/>
        <v>-1</v>
      </c>
      <c r="X9" s="22">
        <f t="shared" si="11"/>
        <v>0</v>
      </c>
      <c r="Y9" s="22" t="str">
        <f t="shared" si="12"/>
        <v/>
      </c>
      <c r="Z9" s="22" t="str">
        <f t="shared" si="13"/>
        <v/>
      </c>
      <c r="AA9" s="22" t="str">
        <f t="shared" si="14"/>
        <v/>
      </c>
      <c r="AB9" s="22"/>
      <c r="AC9" s="22"/>
      <c r="AD9" s="22"/>
      <c r="AE9" s="22"/>
      <c r="AF9" s="22"/>
      <c r="AG9" s="22"/>
      <c r="AH9" s="27" t="str">
        <f t="shared" si="26"/>
        <v>Positive for customer</v>
      </c>
      <c r="AI9" s="22">
        <v>0</v>
      </c>
      <c r="AJ9" s="22">
        <f t="shared" si="27"/>
        <v>-0.25</v>
      </c>
      <c r="AK9" s="22">
        <f t="shared" si="28"/>
        <v>-1</v>
      </c>
      <c r="AL9" s="22">
        <f t="shared" si="29"/>
        <v>0</v>
      </c>
      <c r="AM9" s="23"/>
    </row>
    <row r="10" spans="1:39" x14ac:dyDescent="0.3">
      <c r="A10" s="3"/>
      <c r="B10" s="2" t="s">
        <v>39</v>
      </c>
      <c r="C10" s="9"/>
      <c r="D10" s="9"/>
      <c r="E10" s="9"/>
      <c r="F10" s="9">
        <v>2</v>
      </c>
      <c r="G10" s="9"/>
      <c r="H10" s="9"/>
      <c r="I10" s="9"/>
      <c r="J10" s="2" t="s">
        <v>40</v>
      </c>
      <c r="K10" s="12"/>
      <c r="L10" s="22">
        <f t="shared" si="18"/>
        <v>0</v>
      </c>
      <c r="M10" s="22">
        <f t="shared" si="19"/>
        <v>0</v>
      </c>
      <c r="N10" s="22">
        <f t="shared" si="20"/>
        <v>0</v>
      </c>
      <c r="O10" s="22">
        <f t="shared" si="21"/>
        <v>0</v>
      </c>
      <c r="P10" s="22">
        <f t="shared" si="22"/>
        <v>0</v>
      </c>
      <c r="Q10" s="22">
        <f t="shared" si="23"/>
        <v>0</v>
      </c>
      <c r="R10" s="22">
        <f t="shared" si="24"/>
        <v>0</v>
      </c>
      <c r="S10" s="22">
        <f t="shared" si="25"/>
        <v>2</v>
      </c>
      <c r="T10" s="22"/>
      <c r="U10" s="22" t="str">
        <f t="shared" si="8"/>
        <v/>
      </c>
      <c r="V10" s="22" t="str">
        <f t="shared" si="9"/>
        <v/>
      </c>
      <c r="W10" s="22" t="str">
        <f t="shared" si="10"/>
        <v/>
      </c>
      <c r="X10" s="22">
        <f t="shared" si="11"/>
        <v>0</v>
      </c>
      <c r="Y10" s="22" t="str">
        <f t="shared" si="12"/>
        <v/>
      </c>
      <c r="Z10" s="22" t="str">
        <f t="shared" si="13"/>
        <v/>
      </c>
      <c r="AA10" s="22" t="str">
        <f t="shared" si="14"/>
        <v/>
      </c>
      <c r="AB10" s="22"/>
      <c r="AC10" s="22"/>
      <c r="AD10" s="22"/>
      <c r="AE10" s="22"/>
      <c r="AF10" s="22"/>
      <c r="AG10" s="22"/>
      <c r="AH10" s="27" t="str">
        <f t="shared" si="26"/>
        <v>Resembles customer wishes</v>
      </c>
      <c r="AI10" s="22">
        <v>0</v>
      </c>
      <c r="AJ10" s="22">
        <f t="shared" si="27"/>
        <v>0</v>
      </c>
      <c r="AK10" s="22">
        <f t="shared" si="28"/>
        <v>0</v>
      </c>
      <c r="AL10" s="22">
        <f t="shared" si="29"/>
        <v>0</v>
      </c>
      <c r="AM10" s="23"/>
    </row>
    <row r="11" spans="1:39" x14ac:dyDescent="0.3">
      <c r="A11" s="3"/>
      <c r="B11" s="2" t="s">
        <v>2</v>
      </c>
      <c r="C11" s="9"/>
      <c r="D11" s="9"/>
      <c r="E11" s="9"/>
      <c r="F11" s="9">
        <v>2</v>
      </c>
      <c r="G11" s="9"/>
      <c r="H11" s="9"/>
      <c r="I11" s="9"/>
      <c r="J11" s="2" t="s">
        <v>6</v>
      </c>
      <c r="K11" s="12"/>
      <c r="L11" s="22">
        <f t="shared" si="18"/>
        <v>0</v>
      </c>
      <c r="M11" s="22">
        <f t="shared" si="19"/>
        <v>0</v>
      </c>
      <c r="N11" s="22">
        <f t="shared" si="20"/>
        <v>0</v>
      </c>
      <c r="O11" s="22">
        <f t="shared" si="21"/>
        <v>0</v>
      </c>
      <c r="P11" s="22">
        <f t="shared" si="22"/>
        <v>0</v>
      </c>
      <c r="Q11" s="22">
        <f t="shared" si="23"/>
        <v>0</v>
      </c>
      <c r="R11" s="22">
        <f t="shared" si="24"/>
        <v>0</v>
      </c>
      <c r="S11" s="22">
        <f t="shared" si="25"/>
        <v>2</v>
      </c>
      <c r="T11" s="22"/>
      <c r="U11" s="22" t="str">
        <f t="shared" si="8"/>
        <v/>
      </c>
      <c r="V11" s="22" t="str">
        <f t="shared" si="9"/>
        <v/>
      </c>
      <c r="W11" s="22" t="str">
        <f t="shared" si="10"/>
        <v/>
      </c>
      <c r="X11" s="22">
        <f t="shared" si="11"/>
        <v>0</v>
      </c>
      <c r="Y11" s="22" t="str">
        <f t="shared" si="12"/>
        <v/>
      </c>
      <c r="Z11" s="22" t="str">
        <f t="shared" si="13"/>
        <v/>
      </c>
      <c r="AA11" s="22" t="str">
        <f t="shared" si="14"/>
        <v/>
      </c>
      <c r="AB11" s="22"/>
      <c r="AC11" s="22"/>
      <c r="AD11" s="22"/>
      <c r="AE11" s="22"/>
      <c r="AF11" s="22"/>
      <c r="AG11" s="22"/>
      <c r="AH11" s="27" t="str">
        <f t="shared" si="26"/>
        <v>Technically feasible</v>
      </c>
      <c r="AI11" s="22">
        <v>0</v>
      </c>
      <c r="AJ11" s="22">
        <f t="shared" si="27"/>
        <v>0</v>
      </c>
      <c r="AK11" s="22">
        <f t="shared" si="28"/>
        <v>0</v>
      </c>
      <c r="AL11" s="22">
        <f t="shared" si="29"/>
        <v>0</v>
      </c>
      <c r="AM11" s="23"/>
    </row>
    <row r="12" spans="1:39" x14ac:dyDescent="0.3">
      <c r="A12" s="3"/>
      <c r="B12" s="2" t="s">
        <v>3</v>
      </c>
      <c r="C12" s="9"/>
      <c r="D12" s="9"/>
      <c r="E12" s="9">
        <v>2</v>
      </c>
      <c r="F12" s="9">
        <v>1</v>
      </c>
      <c r="G12" s="9"/>
      <c r="H12" s="9"/>
      <c r="I12" s="9"/>
      <c r="J12" s="2" t="s">
        <v>7</v>
      </c>
      <c r="K12" s="12"/>
      <c r="L12" s="22">
        <f t="shared" si="18"/>
        <v>0</v>
      </c>
      <c r="M12" s="22">
        <f t="shared" si="19"/>
        <v>0</v>
      </c>
      <c r="N12" s="22">
        <f t="shared" si="20"/>
        <v>-2</v>
      </c>
      <c r="O12" s="22">
        <f t="shared" si="21"/>
        <v>0</v>
      </c>
      <c r="P12" s="22">
        <f t="shared" si="22"/>
        <v>0</v>
      </c>
      <c r="Q12" s="22">
        <f t="shared" si="23"/>
        <v>0</v>
      </c>
      <c r="R12" s="22">
        <f t="shared" si="24"/>
        <v>0</v>
      </c>
      <c r="S12" s="22">
        <f t="shared" si="25"/>
        <v>3</v>
      </c>
      <c r="T12" s="22"/>
      <c r="U12" s="22" t="str">
        <f t="shared" si="8"/>
        <v/>
      </c>
      <c r="V12" s="22" t="str">
        <f t="shared" si="9"/>
        <v/>
      </c>
      <c r="W12" s="22">
        <f t="shared" si="10"/>
        <v>-1</v>
      </c>
      <c r="X12" s="22">
        <f t="shared" si="11"/>
        <v>0</v>
      </c>
      <c r="Y12" s="22" t="str">
        <f t="shared" si="12"/>
        <v/>
      </c>
      <c r="Z12" s="22" t="str">
        <f t="shared" si="13"/>
        <v/>
      </c>
      <c r="AA12" s="22" t="str">
        <f t="shared" si="14"/>
        <v/>
      </c>
      <c r="AB12" s="22"/>
      <c r="AC12" s="22"/>
      <c r="AD12" s="22"/>
      <c r="AE12" s="22"/>
      <c r="AF12" s="22"/>
      <c r="AG12" s="22"/>
      <c r="AH12" s="27" t="str">
        <f t="shared" si="26"/>
        <v>Little competition</v>
      </c>
      <c r="AI12" s="22">
        <v>0</v>
      </c>
      <c r="AJ12" s="22">
        <f t="shared" si="27"/>
        <v>-0.66666666666666663</v>
      </c>
      <c r="AK12" s="22">
        <f t="shared" si="28"/>
        <v>-1</v>
      </c>
      <c r="AL12" s="22">
        <f t="shared" si="29"/>
        <v>0</v>
      </c>
      <c r="AM12" s="23"/>
    </row>
    <row r="13" spans="1:39" x14ac:dyDescent="0.3">
      <c r="A13" s="3"/>
      <c r="B13" s="2" t="s">
        <v>27</v>
      </c>
      <c r="C13" s="9"/>
      <c r="D13" s="9"/>
      <c r="E13" s="9"/>
      <c r="F13" s="9">
        <v>3</v>
      </c>
      <c r="G13" s="9">
        <v>3</v>
      </c>
      <c r="H13" s="9"/>
      <c r="I13" s="9"/>
      <c r="J13" s="2" t="s">
        <v>28</v>
      </c>
      <c r="K13" s="12"/>
      <c r="L13" s="22">
        <f t="shared" si="18"/>
        <v>0</v>
      </c>
      <c r="M13" s="22">
        <f t="shared" si="19"/>
        <v>0</v>
      </c>
      <c r="N13" s="22">
        <f t="shared" si="20"/>
        <v>0</v>
      </c>
      <c r="O13" s="22">
        <f t="shared" si="21"/>
        <v>0</v>
      </c>
      <c r="P13" s="22">
        <f t="shared" si="22"/>
        <v>3</v>
      </c>
      <c r="Q13" s="22">
        <f t="shared" si="23"/>
        <v>0</v>
      </c>
      <c r="R13" s="22">
        <f t="shared" si="24"/>
        <v>0</v>
      </c>
      <c r="S13" s="22">
        <f t="shared" si="25"/>
        <v>6</v>
      </c>
      <c r="T13" s="22"/>
      <c r="U13" s="22" t="str">
        <f t="shared" si="8"/>
        <v/>
      </c>
      <c r="V13" s="22" t="str">
        <f t="shared" si="9"/>
        <v/>
      </c>
      <c r="W13" s="22" t="str">
        <f t="shared" si="10"/>
        <v/>
      </c>
      <c r="X13" s="22">
        <f t="shared" si="11"/>
        <v>0</v>
      </c>
      <c r="Y13" s="22">
        <f t="shared" si="12"/>
        <v>1</v>
      </c>
      <c r="Z13" s="22" t="str">
        <f t="shared" si="13"/>
        <v/>
      </c>
      <c r="AA13" s="22" t="str">
        <f t="shared" si="14"/>
        <v/>
      </c>
      <c r="AB13" s="22"/>
      <c r="AC13" s="22"/>
      <c r="AD13" s="22"/>
      <c r="AE13" s="22"/>
      <c r="AF13" s="22"/>
      <c r="AG13" s="22"/>
      <c r="AH13" s="27" t="str">
        <f t="shared" si="26"/>
        <v>No regulatory barriers</v>
      </c>
      <c r="AI13" s="22">
        <v>0</v>
      </c>
      <c r="AJ13" s="22">
        <f t="shared" si="27"/>
        <v>0.5</v>
      </c>
      <c r="AK13" s="22">
        <f t="shared" si="28"/>
        <v>0</v>
      </c>
      <c r="AL13" s="22">
        <f t="shared" si="29"/>
        <v>1</v>
      </c>
      <c r="AM13" s="23"/>
    </row>
    <row r="14" spans="1:39" x14ac:dyDescent="0.3">
      <c r="A14" s="3"/>
      <c r="B14" s="2"/>
      <c r="C14" s="10"/>
      <c r="D14" s="10"/>
      <c r="E14" s="10"/>
      <c r="F14" s="10"/>
      <c r="G14" s="10"/>
      <c r="H14" s="10"/>
      <c r="I14" s="10"/>
      <c r="J14" s="2"/>
      <c r="K14" s="12"/>
      <c r="L14" s="22">
        <f t="shared" si="18"/>
        <v>0</v>
      </c>
      <c r="M14" s="22">
        <f t="shared" si="19"/>
        <v>0</v>
      </c>
      <c r="N14" s="22">
        <f t="shared" si="20"/>
        <v>0</v>
      </c>
      <c r="O14" s="22">
        <f t="shared" si="21"/>
        <v>0</v>
      </c>
      <c r="P14" s="22">
        <f t="shared" si="22"/>
        <v>0</v>
      </c>
      <c r="Q14" s="22">
        <f t="shared" si="23"/>
        <v>0</v>
      </c>
      <c r="R14" s="22">
        <f t="shared" si="24"/>
        <v>0</v>
      </c>
      <c r="S14" s="22">
        <f t="shared" si="25"/>
        <v>0</v>
      </c>
      <c r="T14" s="22"/>
      <c r="U14" s="22" t="str">
        <f t="shared" si="8"/>
        <v/>
      </c>
      <c r="V14" s="22" t="str">
        <f t="shared" si="9"/>
        <v/>
      </c>
      <c r="W14" s="22" t="str">
        <f t="shared" si="10"/>
        <v/>
      </c>
      <c r="X14" s="22" t="str">
        <f t="shared" si="11"/>
        <v/>
      </c>
      <c r="Y14" s="22" t="str">
        <f t="shared" si="12"/>
        <v/>
      </c>
      <c r="Z14" s="22" t="str">
        <f t="shared" si="13"/>
        <v/>
      </c>
      <c r="AA14" s="22" t="str">
        <f t="shared" si="14"/>
        <v/>
      </c>
      <c r="AB14" s="22"/>
      <c r="AC14" s="22"/>
      <c r="AD14" s="22"/>
      <c r="AE14" s="22"/>
      <c r="AF14" s="22"/>
      <c r="AG14" s="22"/>
      <c r="AH14" s="27">
        <f t="shared" si="26"/>
        <v>0</v>
      </c>
      <c r="AI14" s="22">
        <v>0</v>
      </c>
      <c r="AJ14" s="22">
        <f t="shared" si="27"/>
        <v>0</v>
      </c>
      <c r="AK14" s="22">
        <f t="shared" si="28"/>
        <v>0</v>
      </c>
      <c r="AL14" s="22">
        <f t="shared" si="29"/>
        <v>0</v>
      </c>
      <c r="AM14" s="23"/>
    </row>
    <row r="15" spans="1:39" x14ac:dyDescent="0.3">
      <c r="L15" s="22">
        <f t="shared" ref="L15:L16" si="30">C15*C$2</f>
        <v>0</v>
      </c>
      <c r="M15" s="22">
        <f t="shared" ref="M15:M16" si="31">D15*D$2</f>
        <v>0</v>
      </c>
      <c r="N15" s="22">
        <f t="shared" ref="N15:N16" si="32">E15*E$2</f>
        <v>0</v>
      </c>
      <c r="O15" s="22">
        <f t="shared" ref="O15:O16" si="33">F15*F$2</f>
        <v>0</v>
      </c>
      <c r="P15" s="22">
        <f t="shared" ref="P15:P16" si="34">G15*G$2</f>
        <v>0</v>
      </c>
      <c r="Q15" s="22">
        <f t="shared" ref="Q15:Q16" si="35">H15*H$2</f>
        <v>0</v>
      </c>
      <c r="R15" s="22">
        <f t="shared" ref="R15:R16" si="36">I15*I$2</f>
        <v>0</v>
      </c>
      <c r="S15" s="22">
        <f t="shared" ref="S15:S16" si="37">SUM(C15:I15)</f>
        <v>0</v>
      </c>
      <c r="T15" s="22"/>
      <c r="U15" s="22" t="str">
        <f t="shared" ref="U15:U16" si="38">IF(ISBLANK(C15),"",L15/C15)</f>
        <v/>
      </c>
      <c r="V15" s="22" t="str">
        <f t="shared" ref="V15:V16" si="39">IF(ISBLANK(D15),"",M15/D15)</f>
        <v/>
      </c>
      <c r="W15" s="22" t="str">
        <f t="shared" ref="W15:W16" si="40">IF(ISBLANK(E15),"",N15/E15)</f>
        <v/>
      </c>
      <c r="X15" s="22" t="str">
        <f t="shared" ref="X15:X16" si="41">IF(ISBLANK(F15),"",O15/F15)</f>
        <v/>
      </c>
      <c r="Y15" s="22" t="str">
        <f t="shared" ref="Y15:Y16" si="42">IF(ISBLANK(G15),"",P15/G15)</f>
        <v/>
      </c>
      <c r="Z15" s="22" t="str">
        <f t="shared" ref="Z15:Z16" si="43">IF(ISBLANK(H15),"",Q15/H15)</f>
        <v/>
      </c>
      <c r="AA15" s="22" t="str">
        <f t="shared" ref="AA15:AA16" si="44">IF(ISBLANK(I15),"",R15/I15)</f>
        <v/>
      </c>
      <c r="AB15" s="22"/>
      <c r="AC15" s="22"/>
      <c r="AD15" s="22"/>
      <c r="AE15" s="22"/>
      <c r="AF15" s="22"/>
      <c r="AG15" s="22"/>
      <c r="AH15" s="27">
        <f t="shared" si="26"/>
        <v>0</v>
      </c>
      <c r="AI15" s="22">
        <v>0</v>
      </c>
      <c r="AJ15" s="22">
        <f t="shared" ref="AJ15:AJ16" si="45">IF(COUNTBLANK(C15:I15)=7,0,SUM(L15:R15)/S15)</f>
        <v>0</v>
      </c>
      <c r="AK15" s="22">
        <f t="shared" ref="AK15:AK16" si="46">MIN(U15:AA15)</f>
        <v>0</v>
      </c>
      <c r="AL15" s="22">
        <f t="shared" ref="AL15:AL16" si="47">MAX(U15:AA15)</f>
        <v>0</v>
      </c>
      <c r="AM15" s="23"/>
    </row>
    <row r="16" spans="1:39" x14ac:dyDescent="0.3">
      <c r="L16" s="22">
        <f t="shared" si="30"/>
        <v>0</v>
      </c>
      <c r="M16" s="22">
        <f t="shared" si="31"/>
        <v>0</v>
      </c>
      <c r="N16" s="22">
        <f t="shared" si="32"/>
        <v>0</v>
      </c>
      <c r="O16" s="22">
        <f t="shared" si="33"/>
        <v>0</v>
      </c>
      <c r="P16" s="22">
        <f t="shared" si="34"/>
        <v>0</v>
      </c>
      <c r="Q16" s="22">
        <f t="shared" si="35"/>
        <v>0</v>
      </c>
      <c r="R16" s="22">
        <f t="shared" si="36"/>
        <v>0</v>
      </c>
      <c r="S16" s="22">
        <f t="shared" si="37"/>
        <v>0</v>
      </c>
      <c r="T16" s="22"/>
      <c r="U16" s="22" t="str">
        <f t="shared" si="38"/>
        <v/>
      </c>
      <c r="V16" s="22" t="str">
        <f t="shared" si="39"/>
        <v/>
      </c>
      <c r="W16" s="22" t="str">
        <f t="shared" si="40"/>
        <v/>
      </c>
      <c r="X16" s="22" t="str">
        <f t="shared" si="41"/>
        <v/>
      </c>
      <c r="Y16" s="22" t="str">
        <f t="shared" si="42"/>
        <v/>
      </c>
      <c r="Z16" s="22" t="str">
        <f t="shared" si="43"/>
        <v/>
      </c>
      <c r="AA16" s="22" t="str">
        <f t="shared" si="44"/>
        <v/>
      </c>
      <c r="AB16" s="22"/>
      <c r="AC16" s="22"/>
      <c r="AD16" s="22"/>
      <c r="AE16" s="22"/>
      <c r="AF16" s="22"/>
      <c r="AG16" s="22"/>
      <c r="AH16" s="27">
        <f t="shared" si="26"/>
        <v>0</v>
      </c>
      <c r="AI16" s="22">
        <v>0</v>
      </c>
      <c r="AJ16" s="22">
        <f t="shared" si="45"/>
        <v>0</v>
      </c>
      <c r="AK16" s="22">
        <f t="shared" si="46"/>
        <v>0</v>
      </c>
      <c r="AL16" s="22">
        <f t="shared" si="47"/>
        <v>0</v>
      </c>
      <c r="AM16" s="23"/>
    </row>
  </sheetData>
  <sheetProtection sheet="1" objects="1" scenarios="1"/>
  <protectedRanges>
    <protectedRange sqref="B3:J14" name="Range1"/>
  </protectedRanges>
  <dataValidations count="1">
    <dataValidation type="whole" operator="greaterThanOrEqual" allowBlank="1" showInputMessage="1" showErrorMessage="1" errorTitle="Must be a integer" promptTitle="Enter number of 'votes'" sqref="C3:I14">
      <formula1>0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Knud Finken</dc:creator>
  <cp:lastModifiedBy>Knud Finken</cp:lastModifiedBy>
  <dcterms:created xsi:type="dcterms:W3CDTF">2013-09-25T09:33:12Z</dcterms:created>
  <dcterms:modified xsi:type="dcterms:W3CDTF">2013-10-28T09:33:54Z</dcterms:modified>
</cp:coreProperties>
</file>